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810" windowWidth="12975" windowHeight="10860" tabRatio="892" activeTab="7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" sheetId="7" r:id="rId7"/>
    <sheet name="Таблица 6.0" sheetId="8" r:id="rId8"/>
    <sheet name="Таблица 6.1" sheetId="9" r:id="rId9"/>
    <sheet name="Таблица 6.2" sheetId="10" r:id="rId10"/>
    <sheet name="Таблица 6.3" sheetId="11" r:id="rId11"/>
    <sheet name="Таблица 7" sheetId="12" r:id="rId12"/>
    <sheet name="Таблица 8" sheetId="13" r:id="rId13"/>
    <sheet name="Таблица 8.1" sheetId="14" r:id="rId14"/>
    <sheet name="Таблица 8.2" sheetId="15" r:id="rId15"/>
    <sheet name="Таблица 9" sheetId="16" r:id="rId16"/>
    <sheet name="Таблица 10" sheetId="17" r:id="rId17"/>
    <sheet name="Таблица 11" sheetId="18" r:id="rId18"/>
    <sheet name="Таблица 12" sheetId="19" r:id="rId19"/>
    <sheet name="Таблица 13.1" sheetId="20" r:id="rId20"/>
    <sheet name="Таблица 13.2" sheetId="21" r:id="rId21"/>
    <sheet name="Таблица 13.3" sheetId="22" r:id="rId22"/>
  </sheets>
  <definedNames/>
  <calcPr fullCalcOnLoad="1"/>
</workbook>
</file>

<file path=xl/sharedStrings.xml><?xml version="1.0" encoding="utf-8"?>
<sst xmlns="http://schemas.openxmlformats.org/spreadsheetml/2006/main" count="762" uniqueCount="539">
  <si>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</si>
  <si>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</si>
  <si>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</si>
  <si>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</si>
  <si>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</si>
  <si>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</si>
  <si>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</si>
  <si>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</si>
  <si>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</si>
  <si>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</si>
  <si>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</si>
  <si>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</si>
  <si>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</si>
  <si>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</si>
  <si>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</si>
  <si>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</si>
  <si>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</si>
  <si>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</si>
  <si>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</si>
  <si>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</si>
  <si>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</si>
  <si>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</si>
  <si>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</si>
  <si>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</si>
  <si>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</si>
  <si>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</si>
  <si>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</si>
  <si>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</si>
  <si>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</si>
  <si>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</si>
  <si>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</si>
  <si>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</si>
  <si>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</si>
  <si>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</si>
  <si>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</si>
  <si>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</si>
  <si>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</si>
  <si>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</si>
  <si>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</si>
  <si>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</si>
  <si>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 xml:space="preserve">(всего) 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</si>
  <si>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</si>
  <si>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</si>
  <si>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</si>
  <si>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</si>
  <si>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</si>
  <si>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</si>
  <si>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</si>
  <si>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</si>
  <si>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</si>
  <si>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</si>
  <si>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</si>
  <si>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</si>
  <si>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</si>
  <si>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</si>
  <si>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</si>
  <si>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</si>
  <si>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</si>
  <si>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</si>
  <si>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</si>
  <si>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Из малообеспеченных семей:</t>
  </si>
  <si>
    <t>2.1.3</t>
  </si>
  <si>
    <t>2.1.4</t>
  </si>
  <si>
    <t>Название конкурса</t>
  </si>
  <si>
    <t>Место проведения</t>
  </si>
  <si>
    <t>Всего (кол-во в ед.)</t>
  </si>
  <si>
    <t>Количество (ед.)</t>
  </si>
  <si>
    <t>1-2 года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</si>
  <si>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</si>
  <si>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</si>
  <si>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</si>
  <si>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</si>
  <si>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</si>
  <si>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</si>
  <si>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 xml:space="preserve">  " _____"    ___________ 20_____ год</t>
  </si>
  <si>
    <t>(дата составления документа)</t>
  </si>
  <si>
    <t>____________________________</t>
  </si>
  <si>
    <t xml:space="preserve">                                             ___________________</t>
  </si>
  <si>
    <t>физкуль-турно-спорт.</t>
  </si>
  <si>
    <t>естественно-науч.</t>
  </si>
  <si>
    <t>ИНФОРМАЦИОННАЯ КАРТА</t>
  </si>
  <si>
    <t>факс _____________________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</si>
  <si>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</si>
  <si>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</si>
  <si>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</si>
  <si>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</si>
  <si>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</si>
  <si>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</si>
  <si>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</si>
  <si>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</si>
  <si>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</si>
  <si>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</si>
  <si>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</si>
  <si>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</si>
  <si>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</si>
  <si>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</si>
  <si>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</si>
  <si>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</si>
  <si>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</si>
  <si>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</si>
  <si>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</si>
  <si>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</si>
  <si>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Количество сертификатов (свидетельств), выданных  по итогам обучения: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</si>
  <si>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</si>
  <si>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</si>
  <si>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</si>
  <si>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</si>
  <si>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</si>
  <si>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</si>
  <si>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</si>
  <si>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</si>
  <si>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Ксерокс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</si>
  <si>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</si>
  <si>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</si>
  <si>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</si>
  <si>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</si>
  <si>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</si>
  <si>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</si>
  <si>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</si>
  <si>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</si>
  <si>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</si>
  <si>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</si>
  <si>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</si>
  <si>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</si>
  <si>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</si>
  <si>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</si>
  <si>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</si>
  <si>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Кто (должность) курирует вопросы работы с классными руководителями ?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</si>
  <si>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ОВД):</t>
    </r>
  </si>
  <si>
    <t>Количество программ по направленностям</t>
  </si>
  <si>
    <t>Всего программ по направленности</t>
  </si>
  <si>
    <t>2.1.1</t>
  </si>
  <si>
    <t>2.1.2</t>
  </si>
  <si>
    <t>Документ-камера</t>
  </si>
  <si>
    <t>INTERNET Высокоскоростное соединение</t>
  </si>
  <si>
    <t>Детей с ограниченными возможностями здоровья:</t>
  </si>
  <si>
    <t>Детей-сирот и детей, оставшихся без попечения родителей: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</si>
  <si>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</si>
  <si>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</si>
  <si>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</si>
  <si>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</si>
  <si>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</si>
  <si>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</si>
  <si>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</si>
  <si>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</si>
  <si>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</si>
  <si>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</si>
  <si>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</si>
  <si>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</si>
  <si>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</si>
  <si>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</si>
  <si>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</si>
  <si>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</si>
  <si>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</si>
  <si>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</si>
  <si>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</si>
  <si>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</si>
  <si>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</si>
  <si>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</si>
  <si>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</si>
  <si>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</si>
  <si>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</si>
  <si>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</si>
  <si>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 xml:space="preserve"> имеют ученое звание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</si>
  <si>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</si>
  <si>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</si>
  <si>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</si>
  <si>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</si>
  <si>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</si>
  <si>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</si>
  <si>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из них (гр.16) педаго-гическое</t>
  </si>
  <si>
    <t>среднее профес-сиональ-ное</t>
  </si>
  <si>
    <t>из них (гр.18) педаго-гическое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</si>
  <si>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</si>
  <si>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</si>
  <si>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</si>
  <si>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</si>
  <si>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</si>
  <si>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</si>
  <si>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</si>
  <si>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</si>
  <si>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</si>
  <si>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</si>
  <si>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</si>
  <si>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</si>
  <si>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</si>
  <si>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</si>
  <si>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</si>
  <si>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</si>
  <si>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</si>
  <si>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</si>
  <si>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</si>
  <si>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</si>
  <si>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деятельности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</si>
  <si>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</si>
  <si>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</si>
  <si>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</si>
  <si>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</si>
  <si>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</si>
  <si>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</si>
  <si>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Автор</t>
  </si>
  <si>
    <t xml:space="preserve">Направление </t>
  </si>
  <si>
    <t>Год разработки</t>
  </si>
  <si>
    <t>Форма взаимодействия*</t>
  </si>
  <si>
    <t>Аттестационные курсы</t>
  </si>
  <si>
    <t>Консультирование</t>
  </si>
  <si>
    <t>Круглые столы</t>
  </si>
  <si>
    <t>Мастерские</t>
  </si>
  <si>
    <t>Мастер-классы</t>
  </si>
  <si>
    <t>Стажерские площадки</t>
  </si>
  <si>
    <t>Семинары</t>
  </si>
  <si>
    <t>Совещания</t>
  </si>
  <si>
    <t>Конференции</t>
  </si>
  <si>
    <t>Фестивали</t>
  </si>
  <si>
    <t>Конкурсы</t>
  </si>
  <si>
    <t>Концерты</t>
  </si>
  <si>
    <t>Выставки</t>
  </si>
  <si>
    <t>Ярмарки</t>
  </si>
  <si>
    <t>Соревнования</t>
  </si>
  <si>
    <t>Слеты</t>
  </si>
  <si>
    <t>Организация лагерей, смен</t>
  </si>
  <si>
    <t>Дворовые площадки</t>
  </si>
  <si>
    <t>Спонсорская помощь</t>
  </si>
  <si>
    <t>Другая совместная деятельность и творческое сотрудничество</t>
  </si>
  <si>
    <t>8.1</t>
  </si>
  <si>
    <t>8.2</t>
  </si>
  <si>
    <t>Наличие органа государственно-общественного управления</t>
  </si>
  <si>
    <t>Очно-заочное обучение (школы, курсы)</t>
  </si>
  <si>
    <t>находятся в стадии:</t>
  </si>
  <si>
    <t xml:space="preserve">Организация творческих объединений на базе ОУ </t>
  </si>
  <si>
    <t>Педагогический совет</t>
  </si>
  <si>
    <t>Художественный совет</t>
  </si>
  <si>
    <t>Попечительский совет</t>
  </si>
  <si>
    <t>Наименование органа, утвердившего документ</t>
  </si>
  <si>
    <t>струйный</t>
  </si>
  <si>
    <t>лазерный</t>
  </si>
  <si>
    <t xml:space="preserve"> от 3 лет и более</t>
  </si>
  <si>
    <t>Относительная величина, в %</t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</si>
  <si>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прав):</t>
    </r>
  </si>
  <si>
    <t>1. Реализации</t>
  </si>
  <si>
    <t>2. Согласования и утверждения</t>
  </si>
  <si>
    <t>Последняя дата обновления документа, регулирующего деятельность совета</t>
  </si>
  <si>
    <t>из общей численности работников (из гр.3) находятся в возрасте (число полных лет по состоянию на 01 января отчетного года)</t>
  </si>
  <si>
    <t>из них (из гр.30) женщин</t>
  </si>
  <si>
    <t>Всего</t>
  </si>
  <si>
    <t>1.5</t>
  </si>
  <si>
    <t>1.6</t>
  </si>
  <si>
    <t>Одаренных детей:</t>
  </si>
  <si>
    <t>Возраст воспитанников</t>
  </si>
  <si>
    <t>Срок реализации</t>
  </si>
  <si>
    <t>Приложение №1</t>
  </si>
  <si>
    <t>Одаренные дети</t>
  </si>
  <si>
    <t>Дети с ограниченными возможностями здоровья</t>
  </si>
  <si>
    <t xml:space="preserve">Дети с асоциальным поведением </t>
  </si>
  <si>
    <t>из них (из гр. 3) женщин</t>
  </si>
  <si>
    <t>из них (из гр. 14) женщин</t>
  </si>
  <si>
    <t>из общей численности работников (из гр. 3) имеют образование</t>
  </si>
  <si>
    <t>началь-ное профессио-нальное</t>
  </si>
  <si>
    <t>из общей численности работников (из гр. 3) имеют стаж работы</t>
  </si>
  <si>
    <t xml:space="preserve"> из них (из гр. 29) пенсионеры</t>
  </si>
  <si>
    <t>из общей численности работников (из гр. 3)</t>
  </si>
  <si>
    <t>Форма взаимодействия</t>
  </si>
  <si>
    <t>Количество форм</t>
  </si>
  <si>
    <t>Тема (название) мероприятия</t>
  </si>
  <si>
    <t>Приложение*</t>
  </si>
  <si>
    <t>Кол-во воспитан-ников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</si>
  <si>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</si>
  <si>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</si>
  <si>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</si>
  <si>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</si>
  <si>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</si>
  <si>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</si>
  <si>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</si>
  <si>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</si>
  <si>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Численность занимающихся в объединениях, организованных на базе образовательных учреждений</t>
  </si>
  <si>
    <t>1.2</t>
  </si>
  <si>
    <t>Детей-инвалидов</t>
  </si>
  <si>
    <r>
      <t xml:space="preserve">*При заполнении данной строки следует иметь ввиду, что если один и тот же участник занимается не в одном, а в нескольких объединениях, то сведения о нем повторяются столько раз, во скольких объединениях он состоит 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</si>
  <si>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6.1</t>
  </si>
  <si>
    <t>6.2</t>
  </si>
  <si>
    <t>(по форме № 1-ДО)</t>
  </si>
  <si>
    <t xml:space="preserve">(по форме № 1-ДО) </t>
  </si>
  <si>
    <t>Основная образовательная программа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</si>
  <si>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</si>
  <si>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</si>
  <si>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</si>
  <si>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</si>
  <si>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</si>
  <si>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</si>
  <si>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</si>
  <si>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</si>
  <si>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</si>
  <si>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</si>
  <si>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</si>
  <si>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духовно-нравственного воспитания детей и подростков в организации</t>
  </si>
  <si>
    <t>в общеобразовательных организациях в рамках ФГОС НОО</t>
  </si>
  <si>
    <t>Дата согласования с директором ООО</t>
  </si>
  <si>
    <t>Полное наименование ООО, где реализуется программа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</si>
  <si>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</si>
  <si>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</si>
  <si>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</si>
  <si>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</si>
  <si>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</si>
  <si>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</si>
  <si>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</si>
  <si>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</si>
  <si>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№6 Общие сведения о реализуемых дополнительных общеобразовательных программах в организации </t>
  </si>
  <si>
    <t xml:space="preserve">№6.1 Сведения о реализуемых дополнительных общеобразовательных программах 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</si>
  <si>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</si>
  <si>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</si>
  <si>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</si>
  <si>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</si>
  <si>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</si>
  <si>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</si>
  <si>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</si>
  <si>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</si>
  <si>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</si>
  <si>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</si>
  <si>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</si>
  <si>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</si>
  <si>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Количество объединений, в которых реализуются данные программы</t>
  </si>
  <si>
    <r>
      <t xml:space="preserve">Дополнительные общеобразовательные программы </t>
    </r>
    <r>
      <rPr>
        <b/>
        <sz val="12"/>
        <rFont val="Times New Roman"/>
        <family val="1"/>
      </rPr>
      <t>духовно-нравственного воспитания</t>
    </r>
    <r>
      <rPr>
        <sz val="12"/>
        <rFont val="Times New Roman"/>
        <family val="1"/>
      </rPr>
      <t xml:space="preserve"> детей и подростков</t>
    </r>
  </si>
  <si>
    <t>Возраст</t>
  </si>
  <si>
    <t>Профессионально-ориентированные (из числа общеразвивающих)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</si>
  <si>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учреждениях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</si>
  <si>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 xml:space="preserve">Возраст уч-ся </t>
  </si>
  <si>
    <t>Эти таблицы присылаются только в электронном варианте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</si>
  <si>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</si>
  <si>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</si>
  <si>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</si>
  <si>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</si>
  <si>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</si>
  <si>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</si>
  <si>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ВСЕГО</t>
  </si>
  <si>
    <t>Сколько проведено  с классными руководителями</t>
  </si>
  <si>
    <t>семинаров</t>
  </si>
  <si>
    <t>конкурсов профессионального мастерства</t>
  </si>
  <si>
    <t>выпущено методической продукции (шт.)</t>
  </si>
  <si>
    <t>другое</t>
  </si>
  <si>
    <t xml:space="preserve">Руководитель </t>
  </si>
  <si>
    <t xml:space="preserve">и т.д. </t>
  </si>
  <si>
    <t>и т.д.</t>
  </si>
  <si>
    <t>Ф.И.О. педагога (полное)</t>
  </si>
  <si>
    <t>ФИО педагога, ведущего занятия по данной программе</t>
  </si>
  <si>
    <t>Форма организации</t>
  </si>
  <si>
    <t>Кем утверждена</t>
  </si>
  <si>
    <t>Количество учащихся, обучающихся по данным программам</t>
  </si>
  <si>
    <t>Где и когда  педагог прошел обучение по данному направлению</t>
  </si>
  <si>
    <t>дошкольный (до 7)</t>
  </si>
  <si>
    <t>начальный (7-10)</t>
  </si>
  <si>
    <t>основной (11-15)</t>
  </si>
  <si>
    <t>полный средний (16+)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</si>
  <si>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</si>
  <si>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</si>
  <si>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</si>
  <si>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</si>
  <si>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</si>
  <si>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t>Дорожная карта</t>
  </si>
  <si>
    <t>Общественный совет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</si>
  <si>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</si>
  <si>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</si>
  <si>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</si>
  <si>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</si>
  <si>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</si>
  <si>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</si>
  <si>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</si>
  <si>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</si>
  <si>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</si>
  <si>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 (Указываются только программы с религиозно-культурологическим компонентом)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</si>
  <si>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</si>
  <si>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</si>
  <si>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</si>
  <si>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</si>
  <si>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Итого по направлению</t>
  </si>
  <si>
    <t>Всего учащихся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</si>
  <si>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</si>
  <si>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</si>
  <si>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</si>
  <si>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</si>
  <si>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</si>
  <si>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</si>
  <si>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</si>
  <si>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>*В Приложении (таблица 13.3) указать проведенные мероприятия с темой (названием)</t>
  </si>
  <si>
    <t>направленности программ</t>
  </si>
  <si>
    <t xml:space="preserve">общее количество </t>
  </si>
  <si>
    <t>количество разработанных методических материалов</t>
  </si>
  <si>
    <t>* лицензия с приложением, в котором прописаны адреса реализации общеобразовательных программ</t>
  </si>
  <si>
    <t xml:space="preserve">в таб. №№6, 6.3, 7, 8, 8.1: направления образовательной деятельности даны в соответствии с направленностями программ согласно Приказу Минобрнауки России от 29.08.2013 № 1008 </t>
  </si>
  <si>
    <t>Детей-мигрантов</t>
  </si>
  <si>
    <t>1.8</t>
  </si>
  <si>
    <t>Количество учащихся, обучающихся по программе</t>
  </si>
  <si>
    <t>Автор-составитель</t>
  </si>
  <si>
    <t>6.0</t>
  </si>
  <si>
    <t>№6.0  Перечень реализуемых дополнительных общеобразовательных программ в организации</t>
  </si>
  <si>
    <t>Перечень реализуемых дополнительных общеобразовательных программ в организации</t>
  </si>
  <si>
    <t>для реализации</t>
  </si>
  <si>
    <t>лицензия* на осуществление образовательной деятельности</t>
  </si>
  <si>
    <t>договор сетевого взаимодействия</t>
  </si>
  <si>
    <t>№7 Сведения об объединениях в организации</t>
  </si>
  <si>
    <t>количество объединений (групп) по направлениям</t>
  </si>
  <si>
    <t>Количество учащихся по направлениям</t>
  </si>
  <si>
    <t>месяц, год</t>
  </si>
  <si>
    <t>октябрь 2015 г.</t>
  </si>
  <si>
    <t>май 2016 г.</t>
  </si>
  <si>
    <t>Количество учащихся по направлениям в 2015-2016 учебном году</t>
  </si>
  <si>
    <t>Награда, Ф.И. победителя*</t>
  </si>
  <si>
    <t>*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</si>
  <si>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01.01.2017 г.</t>
    </r>
  </si>
  <si>
    <t>Сведения о количестве дополнительных общеобразовательных программ, реализуемыхна базе других образовательных организаций в 2016 году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</si>
  <si>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2016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</si>
  <si>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2016 году </t>
    </r>
    <r>
      <rPr>
        <sz val="10"/>
        <color indexed="10"/>
        <rFont val="Times New Roman"/>
        <family val="1"/>
      </rPr>
      <t>(только в электронном варианте)</t>
    </r>
  </si>
  <si>
    <t>Сведения о методических материалах, разработанных в вашей организации в 2016 году</t>
  </si>
  <si>
    <t>Сведения о различных категориях реализуемых дополнительных общеобразовательных программах в 2016 году</t>
  </si>
  <si>
    <t>№6.3 Сведения о количестве дополнительных общеобразовательных программ, реализуемых на базе других образовательных организаций в 2016 году</t>
  </si>
  <si>
    <t>Сведения об объединениях организации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</si>
  <si>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2016 году </t>
    </r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</si>
  <si>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2016 году </t>
    </r>
  </si>
  <si>
    <t>№10 Сводные данны о количестве участников и победителей (индивидуальные и коллективные) в мероприятиях разного уровня в 2016 году</t>
  </si>
  <si>
    <t>№10 Сводные данные о количестве участников и победителей (индивидуальные и коллективные) в мероприятиях разного уровня в 2016 году</t>
  </si>
  <si>
    <t>Методические материалы, разработанные и утвержденные в УДО в 2016 году</t>
  </si>
  <si>
    <t>Статьи пед. работников, опубликованные в средствах массовой информации в 2016 году</t>
  </si>
  <si>
    <t>Общее количество программ, реализуемых в 2016-2017 учебном году</t>
  </si>
  <si>
    <t xml:space="preserve"> №5 Сведения о методических материалах, разработанных в вашей организации в 2016 году</t>
  </si>
  <si>
    <t>Программы инклюзивного образования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</si>
  <si>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</si>
  <si>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</si>
  <si>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</si>
  <si>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</si>
  <si>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</si>
  <si>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</si>
  <si>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</si>
  <si>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</si>
  <si>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</si>
  <si>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№6.2 Сведения о различных видах реализуемых дополнительных общеобразовательных программ в 2016 году</t>
  </si>
  <si>
    <t>Программы для разных категорий детей (кол-во):</t>
  </si>
  <si>
    <t>Наименование курсов повышения квалификации*</t>
  </si>
  <si>
    <t>Количество педагогических работников, прошедших данные курсы</t>
  </si>
  <si>
    <t>основные</t>
  </si>
  <si>
    <t>совместители</t>
  </si>
  <si>
    <t>* учитываются курсы повышения квалификации по должности "Педагог дополнительного образования", организованные соответствующими организациями Оренбургской области и РФ (очные, дистанционные) с выдачей свидетельства установленного образца</t>
  </si>
  <si>
    <t>№4.1 Сведения о повышении квалификации педагогических работников организации дополнительного образования в 2016 году</t>
  </si>
  <si>
    <t>4.1</t>
  </si>
  <si>
    <t>Сведения о повышении квалификации педагогических работников организации дополнительного образования в 2016 году</t>
  </si>
  <si>
    <t xml:space="preserve">№13.1 Сведения об участии ОДО в реализации внеурочной деятельности </t>
  </si>
  <si>
    <t>I. Программы совместной деятельности ОДО с ООО по организации внеурочной деятельности</t>
  </si>
  <si>
    <t>II.Сведения о наличии договоров ОДО с ООО о ведении внеурочной деятельности</t>
  </si>
  <si>
    <t>III. Перечень реализуемых дополнительных образовательных программ ОДО в ООО по организации внеурочной деятельности</t>
  </si>
  <si>
    <t>Дата утверждения в ОДО</t>
  </si>
  <si>
    <t xml:space="preserve">№13.2 Сведения об участии ОДО в реализации внеурочной деятельности </t>
  </si>
  <si>
    <t>IV. Основные массовые формы взаимодействия  ОДО и ООО в рамках организации внеурочной деятельности</t>
  </si>
  <si>
    <t xml:space="preserve">№13.3 Сведения об участии ОДО в реализации внеурочной деятельности </t>
  </si>
  <si>
    <t>№8 Сведения о численности учащихся в объединениях ОДО</t>
  </si>
  <si>
    <t>№8.1 Сведения о возрастном составе учащихся в объединениях и выпускниках ОДО</t>
  </si>
  <si>
    <t xml:space="preserve">№12 Сведения о работе ОДО с классными руководителями в 2016 году </t>
  </si>
  <si>
    <t>в ОУО</t>
  </si>
  <si>
    <t>в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</si>
  <si>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</si>
  <si>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</si>
  <si>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>Сведения о работе ОДО с классными руководителями в 2016 году</t>
  </si>
  <si>
    <t>Сведения об участии ОДО в реализации внеурочной деятельности в общебразовательных организациях в рамках ФГОС</t>
  </si>
  <si>
    <t>Заполнять согласно Памятке по заполнению таблиц  Информационной карты УДО</t>
  </si>
  <si>
    <t>Место реализации (ОДО, ДОУ, СОШ, СПО, вуз)</t>
  </si>
  <si>
    <t>Профессионально-ориентированная (да, нет)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</si>
  <si>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</si>
  <si>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</si>
  <si>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МБУ ДО  "Детско-юношнская спортивная школа "Самбо-85" г. Соль-Илецка</t>
  </si>
  <si>
    <t>461500, Оренбургская область г. Соль-Илецк, ул. Московская д.82/1</t>
  </si>
  <si>
    <t>телефон 8 (35336) 2-52-13</t>
  </si>
  <si>
    <r>
      <t xml:space="preserve">E-mail: </t>
    </r>
    <r>
      <rPr>
        <u val="single"/>
        <sz val="10"/>
        <rFont val="Times New Roman"/>
        <family val="1"/>
      </rPr>
      <t>dush_sambo85@mail.ru</t>
    </r>
  </si>
  <si>
    <r>
      <t xml:space="preserve">3. Дата создания организации </t>
    </r>
    <r>
      <rPr>
        <u val="single"/>
        <sz val="10"/>
        <rFont val="Times New Roman"/>
        <family val="1"/>
      </rPr>
      <t>01/02/1988</t>
    </r>
  </si>
  <si>
    <r>
      <t>4. Ф.И.О. руководителя организации</t>
    </r>
    <r>
      <rPr>
        <u val="single"/>
        <sz val="10"/>
        <rFont val="Times New Roman"/>
        <family val="1"/>
      </rPr>
      <t xml:space="preserve"> Бисенов Сергей Тлекович</t>
    </r>
  </si>
  <si>
    <t>1229-2</t>
  </si>
  <si>
    <t>МО Оренбургской области</t>
  </si>
  <si>
    <t>РОУ</t>
  </si>
  <si>
    <t>dush_sambo85@mail.ru</t>
  </si>
  <si>
    <t>http://dush-sambo85.ucoz.ru/</t>
  </si>
  <si>
    <t>Образовательная программа для учащихся спортивно-оздоровительной группы.</t>
  </si>
  <si>
    <t>бессрочно</t>
  </si>
  <si>
    <t>5-18 лет</t>
  </si>
  <si>
    <t>спортивно-оздоровительная</t>
  </si>
  <si>
    <t>нет</t>
  </si>
  <si>
    <t>ДОУ</t>
  </si>
  <si>
    <t>Образовательная программа по борьбе самбо для групп начальной подготовки 1-3 годов обучения</t>
  </si>
  <si>
    <t>3 года</t>
  </si>
  <si>
    <t>10-13 лет</t>
  </si>
  <si>
    <t>спортивная</t>
  </si>
  <si>
    <t>Образовательная программа по борьбе самбо для учебно-тренировочных групп 1-5 годов обучения.</t>
  </si>
  <si>
    <t>Бисенов С.Т.</t>
  </si>
  <si>
    <t>5 лет</t>
  </si>
  <si>
    <t>14-18, ст. 18</t>
  </si>
  <si>
    <t>0</t>
  </si>
  <si>
    <t>112</t>
  </si>
  <si>
    <t>зам. директора</t>
  </si>
  <si>
    <t>Руководитель организации                    Бисенов С.Т.</t>
  </si>
  <si>
    <t>Должностное лицо, ответственное                                                                                                        за заполнение информационной карты    директор</t>
  </si>
  <si>
    <t>С.Т. Бисенов</t>
  </si>
  <si>
    <t>01-05.02.16</t>
  </si>
  <si>
    <t>Первенство России по борьбе самбо среди девушек 1998-1999 г.р.</t>
  </si>
  <si>
    <t>г. Кстово, Нижегородская область</t>
  </si>
  <si>
    <t>16 лет</t>
  </si>
  <si>
    <t>Дмитриевская С.С., Бисенов С.Т.</t>
  </si>
  <si>
    <t>17-22.03.16</t>
  </si>
  <si>
    <t>Первенство Приволжского федерального округа  по самбо среди спортсменов 2000-2002 г.р.</t>
  </si>
  <si>
    <t>г. Ижевск,Республика Удмуртия</t>
  </si>
  <si>
    <t>Султанов Ф.Н.</t>
  </si>
  <si>
    <t>02-06.06.16</t>
  </si>
  <si>
    <t>Первенство России по самбо среди юношей и девушек 2002-2003 г.р.</t>
  </si>
  <si>
    <t>14 лет</t>
  </si>
  <si>
    <t>07-09.10.16</t>
  </si>
  <si>
    <t>Всероссийские соревнования по самбо посвященные памяти мастера спорта СССР Чикина М.П. в 2016 году</t>
  </si>
  <si>
    <t>г. Самара</t>
  </si>
  <si>
    <t>18 лет</t>
  </si>
  <si>
    <t>Бисенов С.Т.,Султанов Ф.Н.</t>
  </si>
  <si>
    <t>27-30.10.16</t>
  </si>
  <si>
    <t>Первенство России по борьбе самбо среди юношей и девушек 2000-2001 г.р.</t>
  </si>
  <si>
    <t>г. Оренбург</t>
  </si>
  <si>
    <t>07-11.04.16</t>
  </si>
  <si>
    <t>Первенство Европы по самбо среди молодежи (девушки, юноши, юниоры и юниорки)</t>
  </si>
  <si>
    <t>г. Тулуза (Франция)</t>
  </si>
  <si>
    <t xml:space="preserve">1 место, Комур Елена </t>
  </si>
  <si>
    <t>2 место, Комур Елена</t>
  </si>
  <si>
    <t>3 место. Жунусова Айя</t>
  </si>
  <si>
    <t>3 место,Сундеткалиев Дихан</t>
  </si>
  <si>
    <t>1, 3 место,Самаркин Сергей,Арыков Раиф</t>
  </si>
  <si>
    <t>1 место, Комур Елена</t>
  </si>
  <si>
    <t>21-24.10.16</t>
  </si>
  <si>
    <t>Чемпионат  Мира по борьбе самбо среди ветеранов</t>
  </si>
  <si>
    <t>г. Пореч (Хорватия)</t>
  </si>
  <si>
    <t>ст. 18</t>
  </si>
  <si>
    <t>5 место</t>
  </si>
  <si>
    <t>Бисенова Л.М.</t>
  </si>
  <si>
    <t>Дмитриевская С.С.</t>
  </si>
  <si>
    <t>Ильина Г.А.</t>
  </si>
  <si>
    <t>Кожевников Н.С.</t>
  </si>
  <si>
    <t>Багаутдинов И.А.</t>
  </si>
  <si>
    <t>Алмагамбетов М.Е.</t>
  </si>
  <si>
    <t>Шадрин А.А.</t>
  </si>
  <si>
    <t>Бактыгереев Д.М.</t>
  </si>
  <si>
    <t>Абсатаров З.Н.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</si>
</sst>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%"/>
    <numFmt numFmtId="169" formatCode="[$€-2]\ ###,000_);[Red]\([$€-2]\ ###,000\)"/>
  </numFmts>
  <fonts count="7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9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i/>
      <sz val="10"/>
      <color indexed="8"/>
      <name val="Times New Roman Cyr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 applyFill="0">
      <alignment/>
      <protection/>
    </xf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8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49" fontId="10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0" borderId="12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8" fillId="0" borderId="0" xfId="53" applyFont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justify" vertical="center" wrapText="1"/>
      <protection/>
    </xf>
    <xf numFmtId="16" fontId="12" fillId="0" borderId="12" xfId="53" applyNumberFormat="1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justify" vertical="center" wrapText="1"/>
      <protection/>
    </xf>
    <xf numFmtId="0" fontId="10" fillId="0" borderId="14" xfId="53" applyFont="1" applyFill="1" applyBorder="1" applyAlignment="1">
      <alignment horizontal="justify" vertical="center" wrapText="1"/>
      <protection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/>
    </xf>
    <xf numFmtId="0" fontId="17" fillId="33" borderId="12" xfId="53" applyFont="1" applyFill="1" applyBorder="1" applyAlignment="1">
      <alignment horizontal="center" vertical="center" wrapText="1"/>
      <protection/>
    </xf>
    <xf numFmtId="0" fontId="12" fillId="34" borderId="12" xfId="53" applyFont="1" applyFill="1" applyBorder="1" applyAlignment="1">
      <alignment horizontal="justify" vertical="center" wrapText="1"/>
      <protection/>
    </xf>
    <xf numFmtId="0" fontId="10" fillId="34" borderId="12" xfId="53" applyFont="1" applyFill="1" applyBorder="1" applyAlignment="1">
      <alignment horizontal="center" vertical="center" wrapText="1"/>
      <protection/>
    </xf>
    <xf numFmtId="0" fontId="12" fillId="34" borderId="0" xfId="53" applyFont="1" applyFill="1" applyAlignment="1">
      <alignment horizontal="center" vertical="center"/>
      <protection/>
    </xf>
    <xf numFmtId="164" fontId="12" fillId="34" borderId="12" xfId="53" applyNumberFormat="1" applyFont="1" applyFill="1" applyBorder="1" applyAlignment="1">
      <alignment horizontal="center" vertical="center"/>
      <protection/>
    </xf>
    <xf numFmtId="0" fontId="10" fillId="34" borderId="12" xfId="53" applyFont="1" applyFill="1" applyBorder="1" applyAlignment="1">
      <alignment horizontal="center" vertical="center"/>
      <protection/>
    </xf>
    <xf numFmtId="0" fontId="12" fillId="34" borderId="12" xfId="53" applyFont="1" applyFill="1" applyBorder="1" applyAlignment="1">
      <alignment horizontal="center" vertical="center"/>
      <protection/>
    </xf>
    <xf numFmtId="0" fontId="12" fillId="34" borderId="12" xfId="53" applyFont="1" applyFill="1" applyBorder="1" applyAlignment="1">
      <alignment horizontal="left" vertical="center" wrapText="1"/>
      <protection/>
    </xf>
    <xf numFmtId="0" fontId="12" fillId="34" borderId="14" xfId="53" applyFont="1" applyFill="1" applyBorder="1" applyAlignment="1">
      <alignment horizontal="justify" vertical="center" wrapText="1"/>
      <protection/>
    </xf>
    <xf numFmtId="0" fontId="12" fillId="33" borderId="15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35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7" fillId="0" borderId="0" xfId="0" applyFont="1" applyFill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9" fontId="12" fillId="0" borderId="12" xfId="0" applyNumberFormat="1" applyFont="1" applyFill="1" applyBorder="1" applyAlignment="1">
      <alignment horizontal="center"/>
    </xf>
    <xf numFmtId="168" fontId="12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 wrapText="1"/>
    </xf>
    <xf numFmtId="1" fontId="12" fillId="34" borderId="18" xfId="0" applyNumberFormat="1" applyFont="1" applyFill="1" applyBorder="1" applyAlignment="1">
      <alignment horizontal="center" vertical="center" wrapText="1"/>
    </xf>
    <xf numFmtId="9" fontId="12" fillId="34" borderId="18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9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10" fillId="34" borderId="18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top" wrapText="1"/>
    </xf>
    <xf numFmtId="9" fontId="10" fillId="34" borderId="18" xfId="0" applyNumberFormat="1" applyFont="1" applyFill="1" applyBorder="1" applyAlignment="1">
      <alignment horizontal="center" vertical="top" wrapText="1"/>
    </xf>
    <xf numFmtId="9" fontId="10" fillId="34" borderId="12" xfId="0" applyNumberFormat="1" applyFont="1" applyFill="1" applyBorder="1" applyAlignment="1">
      <alignment horizontal="center" vertical="top" wrapText="1"/>
    </xf>
    <xf numFmtId="9" fontId="10" fillId="0" borderId="12" xfId="0" applyNumberFormat="1" applyFont="1" applyBorder="1" applyAlignment="1">
      <alignment horizontal="center" vertical="top" wrapText="1"/>
    </xf>
    <xf numFmtId="49" fontId="12" fillId="36" borderId="12" xfId="0" applyNumberFormat="1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9" fontId="10" fillId="36" borderId="18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vertical="center" wrapText="1"/>
    </xf>
    <xf numFmtId="49" fontId="12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9" fontId="12" fillId="35" borderId="12" xfId="0" applyNumberFormat="1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textRotation="90" wrapText="1"/>
    </xf>
    <xf numFmtId="49" fontId="4" fillId="0" borderId="0" xfId="0" applyNumberFormat="1" applyFont="1" applyFill="1" applyBorder="1" applyAlignment="1">
      <alignment/>
    </xf>
    <xf numFmtId="0" fontId="1" fillId="37" borderId="12" xfId="0" applyFont="1" applyFill="1" applyBorder="1" applyAlignment="1">
      <alignment horizontal="center" vertical="top" wrapText="1"/>
    </xf>
    <xf numFmtId="9" fontId="12" fillId="34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" fontId="12" fillId="37" borderId="12" xfId="53" applyNumberFormat="1" applyFont="1" applyFill="1" applyBorder="1" applyAlignment="1">
      <alignment horizontal="justify" vertical="center" wrapText="1"/>
      <protection/>
    </xf>
    <xf numFmtId="0" fontId="10" fillId="37" borderId="12" xfId="53" applyFont="1" applyFill="1" applyBorder="1" applyAlignment="1">
      <alignment horizontal="center" vertical="center"/>
      <protection/>
    </xf>
    <xf numFmtId="16" fontId="12" fillId="0" borderId="12" xfId="53" applyNumberFormat="1" applyFont="1" applyFill="1" applyBorder="1" applyAlignment="1">
      <alignment horizontal="center" vertical="center"/>
      <protection/>
    </xf>
    <xf numFmtId="0" fontId="12" fillId="37" borderId="12" xfId="53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vertical="top" wrapText="1"/>
    </xf>
    <xf numFmtId="0" fontId="7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6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15" borderId="12" xfId="0" applyFont="1" applyFill="1" applyBorder="1" applyAlignment="1">
      <alignment horizontal="center" vertical="center" wrapText="1"/>
    </xf>
    <xf numFmtId="0" fontId="11" fillId="0" borderId="12" xfId="53" applyFont="1" applyFill="1" applyBorder="1" applyAlignment="1">
      <alignment horizontal="justify" vertical="center" wrapText="1"/>
      <protection/>
    </xf>
    <xf numFmtId="0" fontId="17" fillId="33" borderId="12" xfId="53" applyFont="1" applyFill="1" applyBorder="1" applyAlignment="1">
      <alignment horizontal="center" vertical="center" textRotation="90" wrapText="1"/>
      <protection/>
    </xf>
    <xf numFmtId="0" fontId="11" fillId="38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2" fillId="38" borderId="12" xfId="0" applyFont="1" applyFill="1" applyBorder="1" applyAlignment="1">
      <alignment horizontal="center" vertical="center" textRotation="90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68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53" applyFont="1" applyFill="1" applyBorder="1" applyAlignment="1">
      <alignment horizontal="justify" vertical="center" wrapText="1"/>
      <protection/>
    </xf>
    <xf numFmtId="0" fontId="12" fillId="33" borderId="12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168" fontId="12" fillId="34" borderId="12" xfId="0" applyNumberFormat="1" applyFont="1" applyFill="1" applyBorder="1" applyAlignment="1">
      <alignment horizontal="center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16" fontId="8" fillId="0" borderId="0" xfId="53" applyNumberFormat="1" applyFont="1">
      <alignment/>
      <protection/>
    </xf>
    <xf numFmtId="164" fontId="17" fillId="0" borderId="12" xfId="53" applyNumberFormat="1" applyFont="1" applyFill="1" applyBorder="1" applyAlignment="1">
      <alignment horizontal="left"/>
      <protection/>
    </xf>
    <xf numFmtId="168" fontId="10" fillId="0" borderId="12" xfId="53" applyNumberFormat="1" applyFont="1" applyFill="1" applyBorder="1" applyAlignment="1">
      <alignment horizontal="center" vertical="center"/>
      <protection/>
    </xf>
    <xf numFmtId="168" fontId="12" fillId="0" borderId="12" xfId="53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top"/>
    </xf>
    <xf numFmtId="14" fontId="10" fillId="0" borderId="12" xfId="0" applyNumberFormat="1" applyFont="1" applyBorder="1" applyAlignment="1">
      <alignment horizontal="left" vertical="top" wrapText="1"/>
    </xf>
    <xf numFmtId="14" fontId="10" fillId="0" borderId="12" xfId="0" applyNumberFormat="1" applyFont="1" applyBorder="1" applyAlignment="1">
      <alignment vertical="top" wrapText="1"/>
    </xf>
    <xf numFmtId="0" fontId="2" fillId="0" borderId="0" xfId="42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2" xfId="0" applyFont="1" applyBorder="1" applyAlignment="1">
      <alignment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5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33" borderId="16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2" fillId="33" borderId="16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/>
      <protection/>
    </xf>
    <xf numFmtId="0" fontId="12" fillId="33" borderId="14" xfId="53" applyFont="1" applyFill="1" applyBorder="1" applyAlignment="1">
      <alignment horizontal="center" vertical="center"/>
      <protection/>
    </xf>
    <xf numFmtId="0" fontId="12" fillId="33" borderId="19" xfId="53" applyFont="1" applyFill="1" applyBorder="1" applyAlignment="1">
      <alignment horizontal="center" vertical="center"/>
      <protection/>
    </xf>
    <xf numFmtId="0" fontId="12" fillId="33" borderId="15" xfId="53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1" fillId="0" borderId="0" xfId="53" applyFont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39" borderId="14" xfId="53" applyFont="1" applyFill="1" applyBorder="1" applyAlignment="1">
      <alignment horizontal="center" vertical="center"/>
      <protection/>
    </xf>
    <xf numFmtId="0" fontId="12" fillId="39" borderId="19" xfId="53" applyFont="1" applyFill="1" applyBorder="1" applyAlignment="1">
      <alignment horizontal="center" vertical="center"/>
      <protection/>
    </xf>
    <xf numFmtId="0" fontId="12" fillId="39" borderId="15" xfId="53" applyFont="1" applyFill="1" applyBorder="1" applyAlignment="1">
      <alignment horizontal="center" vertical="center"/>
      <protection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textRotation="90" wrapText="1"/>
    </xf>
    <xf numFmtId="0" fontId="12" fillId="33" borderId="12" xfId="0" applyFont="1" applyFill="1" applyBorder="1" applyAlignment="1">
      <alignment horizontal="center" textRotation="90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ие сведения (бланк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010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ОДО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ОДО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Величко Евгений Николаевич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ООДЮМЦ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sh_sambo85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264" t="s">
        <v>250</v>
      </c>
      <c r="B1" s="264"/>
      <c r="C1" s="264"/>
    </row>
    <row r="2" spans="1:3" ht="12.75">
      <c r="A2" s="21"/>
      <c r="B2" s="21"/>
      <c r="C2" s="21"/>
    </row>
    <row r="3" spans="1:3" ht="12.75">
      <c r="A3" s="21"/>
      <c r="B3" s="21"/>
      <c r="C3" s="21"/>
    </row>
    <row r="4" spans="1:3" ht="12.75">
      <c r="A4" s="21"/>
      <c r="B4" s="21"/>
      <c r="C4" s="21"/>
    </row>
    <row r="5" spans="1:3" ht="10.5" customHeight="1">
      <c r="A5" s="21"/>
      <c r="B5" s="21"/>
      <c r="C5" s="21"/>
    </row>
    <row r="6" spans="1:3" ht="12.75">
      <c r="A6" s="21"/>
      <c r="B6" s="21"/>
      <c r="C6" s="21"/>
    </row>
    <row r="7" spans="1:3" s="3" customFormat="1" ht="12.75">
      <c r="A7" s="21"/>
      <c r="B7" s="21"/>
      <c r="C7" s="21"/>
    </row>
    <row r="8" spans="1:3" s="3" customFormat="1" ht="12.75">
      <c r="A8" s="21"/>
      <c r="B8" s="21"/>
      <c r="C8" s="21"/>
    </row>
    <row r="9" spans="1:3" s="3" customFormat="1" ht="12.75">
      <c r="A9" s="21"/>
      <c r="B9" s="21"/>
      <c r="C9" s="21"/>
    </row>
    <row r="10" spans="1:3" s="3" customFormat="1" ht="12.75">
      <c r="A10" s="21"/>
      <c r="B10" s="21"/>
      <c r="C10" s="21"/>
    </row>
    <row r="11" spans="1:3" s="3" customFormat="1" ht="12.75">
      <c r="A11" s="21"/>
      <c r="B11" s="21"/>
      <c r="C11" s="21"/>
    </row>
    <row r="12" spans="1:3" s="3" customFormat="1" ht="12.75">
      <c r="A12" s="21"/>
      <c r="B12" s="21"/>
      <c r="C12" s="21"/>
    </row>
    <row r="13" spans="1:3" s="3" customFormat="1" ht="12.75">
      <c r="A13" s="21"/>
      <c r="B13" s="21"/>
      <c r="C13" s="21"/>
    </row>
    <row r="14" spans="1:3" s="3" customFormat="1" ht="12.75">
      <c r="A14" s="21"/>
      <c r="B14" s="21"/>
      <c r="C14" s="21"/>
    </row>
    <row r="15" spans="1:3" s="3" customFormat="1" ht="12.75">
      <c r="A15" s="21"/>
      <c r="B15" s="21"/>
      <c r="C15" s="21"/>
    </row>
    <row r="16" spans="1:3" s="3" customFormat="1" ht="15.75">
      <c r="A16" s="267" t="s">
        <v>407</v>
      </c>
      <c r="B16" s="267"/>
      <c r="C16" s="267"/>
    </row>
    <row r="17" spans="1:3" s="3" customFormat="1" ht="15.75">
      <c r="A17" s="192"/>
      <c r="B17" s="192"/>
      <c r="C17" s="192"/>
    </row>
    <row r="18" spans="1:3" s="3" customFormat="1" ht="13.5">
      <c r="A18" s="265" t="s">
        <v>314</v>
      </c>
      <c r="B18" s="265"/>
      <c r="C18" s="265"/>
    </row>
    <row r="19" spans="1:3" s="3" customFormat="1" ht="24" customHeight="1">
      <c r="A19" s="269" t="s">
        <v>387</v>
      </c>
      <c r="B19" s="269"/>
      <c r="C19" s="269"/>
    </row>
    <row r="20" spans="1:3" s="3" customFormat="1" ht="31.5" customHeight="1">
      <c r="A20" s="268" t="s">
        <v>303</v>
      </c>
      <c r="B20" s="268"/>
      <c r="C20" s="268"/>
    </row>
    <row r="21" spans="1:3" s="3" customFormat="1" ht="19.5">
      <c r="A21" s="29" t="s">
        <v>0</v>
      </c>
      <c r="B21" s="29" t="s">
        <v>86</v>
      </c>
      <c r="C21" s="191" t="s">
        <v>87</v>
      </c>
    </row>
    <row r="22" spans="1:3" s="3" customFormat="1" ht="13.5" customHeight="1">
      <c r="A22" s="54">
        <v>1</v>
      </c>
      <c r="B22" s="55" t="s">
        <v>352</v>
      </c>
      <c r="C22" s="51"/>
    </row>
    <row r="23" spans="1:3" s="3" customFormat="1" ht="13.5" customHeight="1">
      <c r="A23" s="54">
        <v>2</v>
      </c>
      <c r="B23" s="55" t="s">
        <v>354</v>
      </c>
      <c r="C23" s="51"/>
    </row>
    <row r="24" spans="1:3" s="3" customFormat="1" ht="13.5" customHeight="1">
      <c r="A24" s="54">
        <v>3</v>
      </c>
      <c r="B24" s="55" t="s">
        <v>88</v>
      </c>
      <c r="C24" s="51"/>
    </row>
    <row r="25" spans="1:3" s="3" customFormat="1" ht="13.5" customHeight="1">
      <c r="A25" s="54">
        <v>4</v>
      </c>
      <c r="B25" s="55" t="s">
        <v>195</v>
      </c>
      <c r="C25" s="51"/>
    </row>
    <row r="26" spans="1:3" s="3" customFormat="1" ht="26.25" customHeight="1">
      <c r="A26" s="108" t="s">
        <v>441</v>
      </c>
      <c r="B26" s="55" t="s">
        <v>442</v>
      </c>
      <c r="C26" s="51"/>
    </row>
    <row r="27" spans="1:3" s="3" customFormat="1" ht="15.75">
      <c r="A27" s="54">
        <v>5</v>
      </c>
      <c r="B27" s="55" t="s">
        <v>411</v>
      </c>
      <c r="C27" s="51"/>
    </row>
    <row r="28" spans="1:3" s="3" customFormat="1" ht="13.5" customHeight="1">
      <c r="A28" s="54">
        <v>6</v>
      </c>
      <c r="B28" s="55" t="s">
        <v>304</v>
      </c>
      <c r="C28" s="51"/>
    </row>
    <row r="29" spans="1:3" s="3" customFormat="1" ht="13.5" customHeight="1">
      <c r="A29" s="54" t="s">
        <v>392</v>
      </c>
      <c r="B29" s="55" t="s">
        <v>394</v>
      </c>
      <c r="C29" s="51"/>
    </row>
    <row r="30" spans="1:3" s="3" customFormat="1" ht="25.5">
      <c r="A30" s="108" t="s">
        <v>278</v>
      </c>
      <c r="B30" s="55" t="s">
        <v>305</v>
      </c>
      <c r="C30" s="51"/>
    </row>
    <row r="31" spans="1:3" s="3" customFormat="1" ht="25.5">
      <c r="A31" s="108" t="s">
        <v>279</v>
      </c>
      <c r="B31" s="55" t="s">
        <v>412</v>
      </c>
      <c r="C31" s="51"/>
    </row>
    <row r="32" spans="1:3" s="3" customFormat="1" ht="25.5" customHeight="1">
      <c r="A32" s="108" t="s">
        <v>284</v>
      </c>
      <c r="B32" s="55" t="s">
        <v>408</v>
      </c>
      <c r="C32" s="51"/>
    </row>
    <row r="33" spans="1:3" s="3" customFormat="1" ht="15.75">
      <c r="A33" s="214">
        <v>7</v>
      </c>
      <c r="B33" s="55" t="s">
        <v>414</v>
      </c>
      <c r="C33" s="51"/>
    </row>
    <row r="34" spans="1:3" s="3" customFormat="1" ht="13.5" customHeight="1">
      <c r="A34" s="188">
        <v>8</v>
      </c>
      <c r="B34" s="55" t="s">
        <v>456</v>
      </c>
      <c r="C34" s="51"/>
    </row>
    <row r="35" spans="1:3" s="3" customFormat="1" ht="15.75">
      <c r="A35" s="108" t="s">
        <v>224</v>
      </c>
      <c r="B35" s="55" t="s">
        <v>457</v>
      </c>
      <c r="C35" s="51"/>
    </row>
    <row r="36" spans="1:3" s="3" customFormat="1" ht="13.5" customHeight="1">
      <c r="A36" s="108" t="s">
        <v>225</v>
      </c>
      <c r="B36" s="55" t="s">
        <v>288</v>
      </c>
      <c r="C36" s="51"/>
    </row>
    <row r="37" spans="1:3" s="3" customFormat="1" ht="25.5">
      <c r="A37" s="108" t="s">
        <v>355</v>
      </c>
      <c r="B37" s="55" t="s">
        <v>409</v>
      </c>
      <c r="C37" s="51"/>
    </row>
    <row r="38" spans="1:3" s="3" customFormat="1" ht="27.75" customHeight="1">
      <c r="A38" s="108" t="s">
        <v>356</v>
      </c>
      <c r="B38" s="55" t="s">
        <v>410</v>
      </c>
      <c r="C38" s="51"/>
    </row>
    <row r="39" spans="1:3" s="3" customFormat="1" ht="27" customHeight="1">
      <c r="A39" s="214">
        <v>10</v>
      </c>
      <c r="B39" s="55" t="s">
        <v>418</v>
      </c>
      <c r="C39" s="51"/>
    </row>
    <row r="40" spans="1:3" s="3" customFormat="1" ht="13.5" customHeight="1">
      <c r="A40" s="54">
        <v>11</v>
      </c>
      <c r="B40" s="56" t="s">
        <v>103</v>
      </c>
      <c r="C40" s="52"/>
    </row>
    <row r="41" spans="1:3" s="3" customFormat="1" ht="15.75">
      <c r="A41" s="54">
        <v>12</v>
      </c>
      <c r="B41" s="57" t="s">
        <v>458</v>
      </c>
      <c r="C41" s="53"/>
    </row>
    <row r="42" spans="1:3" s="3" customFormat="1" ht="25.5">
      <c r="A42" s="54">
        <v>13</v>
      </c>
      <c r="B42" s="57" t="s">
        <v>459</v>
      </c>
      <c r="C42" s="53"/>
    </row>
    <row r="43" spans="1:3" s="3" customFormat="1" ht="12.75">
      <c r="A43" s="266"/>
      <c r="B43" s="266"/>
      <c r="C43" s="266"/>
    </row>
  </sheetData>
  <sheetProtection/>
  <mergeCells count="6">
    <mergeCell ref="A1:C1"/>
    <mergeCell ref="A18:C18"/>
    <mergeCell ref="A43:C43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14.625" style="0" bestFit="1" customWidth="1"/>
    <col min="2" max="2" width="6.875" style="0" bestFit="1" customWidth="1"/>
    <col min="3" max="3" width="12.75390625" style="0" bestFit="1" customWidth="1"/>
    <col min="4" max="4" width="6.875" style="0" bestFit="1" customWidth="1"/>
    <col min="5" max="5" width="12.00390625" style="0" customWidth="1"/>
    <col min="6" max="6" width="6.875" style="0" bestFit="1" customWidth="1"/>
    <col min="7" max="7" width="15.375" style="0" customWidth="1"/>
    <col min="8" max="8" width="6.875" style="0" bestFit="1" customWidth="1"/>
    <col min="9" max="9" width="13.375" style="0" customWidth="1"/>
    <col min="10" max="10" width="6.875" style="0" bestFit="1" customWidth="1"/>
  </cols>
  <sheetData>
    <row r="1" spans="1:10" ht="30" customHeight="1">
      <c r="A1" s="310" t="s">
        <v>433</v>
      </c>
      <c r="B1" s="310"/>
      <c r="C1" s="310"/>
      <c r="D1" s="310"/>
      <c r="E1" s="310"/>
      <c r="F1" s="310"/>
      <c r="G1" s="310"/>
      <c r="H1" s="310"/>
      <c r="I1" s="310"/>
      <c r="J1" s="310"/>
    </row>
    <row r="3" spans="1:10" ht="15" customHeight="1">
      <c r="A3" s="331" t="s">
        <v>434</v>
      </c>
      <c r="B3" s="332"/>
      <c r="C3" s="332"/>
      <c r="D3" s="332"/>
      <c r="E3" s="332"/>
      <c r="F3" s="333"/>
      <c r="G3" s="329" t="s">
        <v>323</v>
      </c>
      <c r="H3" s="329" t="s">
        <v>322</v>
      </c>
      <c r="I3" s="329" t="s">
        <v>423</v>
      </c>
      <c r="J3" s="329" t="s">
        <v>322</v>
      </c>
    </row>
    <row r="4" spans="1:10" ht="42">
      <c r="A4" s="207" t="s">
        <v>251</v>
      </c>
      <c r="B4" s="207" t="s">
        <v>322</v>
      </c>
      <c r="C4" s="207" t="s">
        <v>252</v>
      </c>
      <c r="D4" s="207" t="s">
        <v>322</v>
      </c>
      <c r="E4" s="207" t="s">
        <v>253</v>
      </c>
      <c r="F4" s="207" t="s">
        <v>322</v>
      </c>
      <c r="G4" s="330"/>
      <c r="H4" s="330"/>
      <c r="I4" s="330"/>
      <c r="J4" s="330"/>
    </row>
    <row r="5" spans="1:10" ht="21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</row>
  </sheetData>
  <sheetProtection/>
  <mergeCells count="6">
    <mergeCell ref="A1:J1"/>
    <mergeCell ref="G3:G4"/>
    <mergeCell ref="I3:I4"/>
    <mergeCell ref="A3:F3"/>
    <mergeCell ref="J3:J4"/>
    <mergeCell ref="H3:H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5.37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34" t="s">
        <v>413</v>
      </c>
      <c r="B1" s="334"/>
      <c r="C1" s="334"/>
      <c r="D1" s="334"/>
      <c r="E1" s="334"/>
      <c r="F1" s="334"/>
      <c r="G1" s="334"/>
      <c r="H1" s="334"/>
      <c r="I1" s="205"/>
    </row>
    <row r="2" spans="1:9" ht="15.75">
      <c r="A2" s="244"/>
      <c r="B2" s="245"/>
      <c r="C2" s="245"/>
      <c r="D2" s="245"/>
      <c r="E2" s="245"/>
      <c r="F2" s="245"/>
      <c r="G2" s="245"/>
      <c r="H2" s="205"/>
      <c r="I2" s="205"/>
    </row>
    <row r="3" spans="1:8" ht="12.75" customHeight="1">
      <c r="A3" s="338" t="s">
        <v>395</v>
      </c>
      <c r="B3" s="335" t="s">
        <v>383</v>
      </c>
      <c r="C3" s="336"/>
      <c r="D3" s="336"/>
      <c r="E3" s="336"/>
      <c r="F3" s="336"/>
      <c r="G3" s="337"/>
      <c r="H3" s="316" t="s">
        <v>384</v>
      </c>
    </row>
    <row r="4" spans="1:8" ht="38.25" customHeight="1">
      <c r="A4" s="339"/>
      <c r="B4" s="243" t="s">
        <v>309</v>
      </c>
      <c r="C4" s="243" t="s">
        <v>78</v>
      </c>
      <c r="D4" s="243" t="s">
        <v>300</v>
      </c>
      <c r="E4" s="243" t="s">
        <v>12</v>
      </c>
      <c r="F4" s="243" t="s">
        <v>13</v>
      </c>
      <c r="G4" s="243" t="s">
        <v>79</v>
      </c>
      <c r="H4" s="317"/>
    </row>
    <row r="5" spans="1:8" ht="58.5" customHeight="1">
      <c r="A5" s="135" t="s">
        <v>396</v>
      </c>
      <c r="B5" s="248"/>
      <c r="C5" s="248"/>
      <c r="D5" s="248"/>
      <c r="E5" s="248"/>
      <c r="F5" s="248"/>
      <c r="G5" s="248"/>
      <c r="H5" s="246">
        <f>B5+C5+D5+E5+F5+G5</f>
        <v>0</v>
      </c>
    </row>
    <row r="6" spans="1:8" ht="25.5">
      <c r="A6" s="135" t="s">
        <v>397</v>
      </c>
      <c r="B6" s="54"/>
      <c r="C6" s="54">
        <v>3</v>
      </c>
      <c r="D6" s="54"/>
      <c r="E6" s="54"/>
      <c r="F6" s="54"/>
      <c r="G6" s="54"/>
      <c r="H6" s="246">
        <f>B6+C6+D6+E6+F6+G6</f>
        <v>3</v>
      </c>
    </row>
    <row r="7" spans="1:8" ht="12.75">
      <c r="A7" s="135" t="s">
        <v>244</v>
      </c>
      <c r="B7" s="30">
        <f aca="true" t="shared" si="0" ref="B7:H7">SUM(B5:B6)</f>
        <v>0</v>
      </c>
      <c r="C7" s="30">
        <f t="shared" si="0"/>
        <v>3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3</v>
      </c>
    </row>
    <row r="9" spans="1:8" ht="12.75">
      <c r="A9" s="340" t="s">
        <v>386</v>
      </c>
      <c r="B9" s="340"/>
      <c r="C9" s="340"/>
      <c r="D9" s="340"/>
      <c r="E9" s="340"/>
      <c r="F9" s="340"/>
      <c r="G9" s="340"/>
      <c r="H9" s="340"/>
    </row>
  </sheetData>
  <sheetProtection/>
  <mergeCells count="5">
    <mergeCell ref="H3:H4"/>
    <mergeCell ref="A1:H1"/>
    <mergeCell ref="B3:G3"/>
    <mergeCell ref="A3:A4"/>
    <mergeCell ref="A9:H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4" sqref="I4"/>
    </sheetView>
  </sheetViews>
  <sheetFormatPr defaultColWidth="8.875" defaultRowHeight="12.75"/>
  <cols>
    <col min="1" max="1" width="26.375" style="3" customWidth="1"/>
    <col min="2" max="8" width="8.75390625" style="3" customWidth="1"/>
    <col min="9" max="16384" width="8.875" style="3" customWidth="1"/>
  </cols>
  <sheetData>
    <row r="1" spans="1:8" ht="18" customHeight="1">
      <c r="A1" s="342" t="s">
        <v>398</v>
      </c>
      <c r="B1" s="342"/>
      <c r="C1" s="342"/>
      <c r="D1" s="342"/>
      <c r="E1" s="342"/>
      <c r="F1" s="342"/>
      <c r="G1" s="342"/>
      <c r="H1" s="34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93" customHeight="1">
      <c r="A3" s="344" t="s">
        <v>399</v>
      </c>
      <c r="B3" s="193" t="s">
        <v>301</v>
      </c>
      <c r="C3" s="193" t="s">
        <v>6</v>
      </c>
      <c r="D3" s="193" t="s">
        <v>302</v>
      </c>
      <c r="E3" s="193" t="s">
        <v>7</v>
      </c>
      <c r="F3" s="193" t="s">
        <v>68</v>
      </c>
      <c r="G3" s="193" t="s">
        <v>91</v>
      </c>
      <c r="H3" s="212" t="s">
        <v>65</v>
      </c>
    </row>
    <row r="4" spans="1:8" ht="19.5" customHeight="1">
      <c r="A4" s="345"/>
      <c r="B4" s="20"/>
      <c r="C4" s="20">
        <v>25</v>
      </c>
      <c r="D4" s="20"/>
      <c r="E4" s="20"/>
      <c r="F4" s="20"/>
      <c r="G4" s="20"/>
      <c r="H4" s="196">
        <f>B4+C4+D4+E4+F4+G4</f>
        <v>25</v>
      </c>
    </row>
    <row r="5" spans="1:8" ht="12.75" customHeight="1">
      <c r="A5" s="96" t="s">
        <v>5</v>
      </c>
      <c r="B5" s="247">
        <f>B4/H4</f>
        <v>0</v>
      </c>
      <c r="C5" s="247">
        <f>C4/H4</f>
        <v>1</v>
      </c>
      <c r="D5" s="247">
        <f>D4/H4</f>
        <v>0</v>
      </c>
      <c r="E5" s="247">
        <f>E4/H4</f>
        <v>0</v>
      </c>
      <c r="F5" s="247">
        <f>F4/H4</f>
        <v>0</v>
      </c>
      <c r="G5" s="247">
        <f>G4/H4</f>
        <v>0</v>
      </c>
      <c r="H5" s="247">
        <f>H4/H4</f>
        <v>1</v>
      </c>
    </row>
    <row r="6" spans="1:10" ht="117.75" customHeight="1">
      <c r="A6" s="343" t="s">
        <v>324</v>
      </c>
      <c r="B6" s="343"/>
      <c r="C6" s="343"/>
      <c r="D6" s="343"/>
      <c r="E6" s="343"/>
      <c r="F6" s="343"/>
      <c r="G6" s="343"/>
      <c r="H6" s="343"/>
      <c r="J6" s="116"/>
    </row>
    <row r="7" spans="2:8" ht="12.75">
      <c r="B7" s="21"/>
      <c r="C7" s="21"/>
      <c r="D7" s="21"/>
      <c r="E7" s="21"/>
      <c r="F7" s="21"/>
      <c r="G7" s="21"/>
      <c r="H7" s="21"/>
    </row>
    <row r="8" spans="1:8" ht="28.5" customHeight="1">
      <c r="A8" s="209"/>
      <c r="B8" s="209"/>
      <c r="C8" s="209"/>
      <c r="D8" s="209"/>
      <c r="E8" s="209"/>
      <c r="F8" s="209"/>
      <c r="G8" s="209"/>
      <c r="H8" s="209"/>
    </row>
    <row r="9" spans="1:8" ht="48" customHeight="1">
      <c r="A9" s="209"/>
      <c r="B9" s="209"/>
      <c r="C9" s="209"/>
      <c r="D9" s="209"/>
      <c r="E9" s="209"/>
      <c r="F9" s="209"/>
      <c r="G9" s="209"/>
      <c r="H9" s="209"/>
    </row>
    <row r="10" spans="1:8" ht="15.75">
      <c r="A10" s="341"/>
      <c r="B10" s="341"/>
      <c r="C10" s="341"/>
      <c r="D10" s="341"/>
      <c r="E10" s="341"/>
      <c r="F10" s="341"/>
      <c r="G10" s="341"/>
      <c r="H10" s="341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23" ht="12.75">
      <c r="C23" s="84"/>
    </row>
  </sheetData>
  <sheetProtection/>
  <mergeCells count="4">
    <mergeCell ref="A10:H10"/>
    <mergeCell ref="A1:H1"/>
    <mergeCell ref="A6:H6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M8" sqref="M8"/>
    </sheetView>
  </sheetViews>
  <sheetFormatPr defaultColWidth="8.875" defaultRowHeight="12.75"/>
  <cols>
    <col min="1" max="1" width="6.25390625" style="6" customWidth="1"/>
    <col min="2" max="2" width="30.25390625" style="4" customWidth="1"/>
    <col min="3" max="3" width="8.00390625" style="4" customWidth="1"/>
    <col min="4" max="4" width="6.625" style="4" customWidth="1"/>
    <col min="5" max="5" width="3.75390625" style="4" customWidth="1"/>
    <col min="6" max="7" width="6.375" style="4" customWidth="1"/>
    <col min="8" max="9" width="7.25390625" style="4" customWidth="1"/>
    <col min="10" max="10" width="5.375" style="4" customWidth="1"/>
    <col min="11" max="11" width="7.00390625" style="4" customWidth="1"/>
    <col min="12" max="12" width="12.625" style="4" customWidth="1"/>
    <col min="13" max="16384" width="8.875" style="4" customWidth="1"/>
  </cols>
  <sheetData>
    <row r="1" spans="1:12" ht="18.75">
      <c r="A1" s="346" t="s">
        <v>451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2.75">
      <c r="A2" s="347" t="s">
        <v>92</v>
      </c>
      <c r="B2" s="347" t="s">
        <v>37</v>
      </c>
      <c r="C2" s="348" t="s">
        <v>400</v>
      </c>
      <c r="D2" s="348"/>
      <c r="E2" s="348"/>
      <c r="F2" s="348"/>
      <c r="G2" s="348"/>
      <c r="H2" s="348"/>
      <c r="I2" s="348"/>
      <c r="J2" s="348"/>
      <c r="K2" s="349" t="s">
        <v>273</v>
      </c>
      <c r="L2" s="349" t="s">
        <v>274</v>
      </c>
    </row>
    <row r="3" spans="1:12" ht="39" customHeight="1">
      <c r="A3" s="347"/>
      <c r="B3" s="347"/>
      <c r="C3" s="350" t="s">
        <v>38</v>
      </c>
      <c r="D3" s="350" t="s">
        <v>237</v>
      </c>
      <c r="E3" s="350" t="s">
        <v>301</v>
      </c>
      <c r="F3" s="350" t="s">
        <v>6</v>
      </c>
      <c r="G3" s="350" t="s">
        <v>302</v>
      </c>
      <c r="H3" s="350" t="s">
        <v>7</v>
      </c>
      <c r="I3" s="350" t="s">
        <v>68</v>
      </c>
      <c r="J3" s="350" t="s">
        <v>8</v>
      </c>
      <c r="K3" s="349"/>
      <c r="L3" s="349"/>
    </row>
    <row r="4" spans="1:12" ht="60.75" customHeight="1">
      <c r="A4" s="347"/>
      <c r="B4" s="347"/>
      <c r="C4" s="350"/>
      <c r="D4" s="350"/>
      <c r="E4" s="350"/>
      <c r="F4" s="350"/>
      <c r="G4" s="350"/>
      <c r="H4" s="350"/>
      <c r="I4" s="350"/>
      <c r="J4" s="350"/>
      <c r="K4" s="349"/>
      <c r="L4" s="349"/>
    </row>
    <row r="5" spans="1:12" s="5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</row>
    <row r="6" spans="1:12" s="5" customFormat="1" ht="38.25">
      <c r="A6" s="179" t="s">
        <v>39</v>
      </c>
      <c r="B6" s="180" t="s">
        <v>289</v>
      </c>
      <c r="C6" s="181">
        <v>655</v>
      </c>
      <c r="D6" s="181"/>
      <c r="E6" s="181"/>
      <c r="F6" s="181">
        <v>655</v>
      </c>
      <c r="G6" s="181"/>
      <c r="H6" s="181"/>
      <c r="I6" s="181"/>
      <c r="J6" s="181"/>
      <c r="K6" s="182" t="s">
        <v>490</v>
      </c>
      <c r="L6" s="182" t="s">
        <v>491</v>
      </c>
    </row>
    <row r="7" spans="1:12" s="5" customFormat="1" ht="13.5">
      <c r="A7" s="183" t="s">
        <v>33</v>
      </c>
      <c r="B7" s="184" t="s">
        <v>247</v>
      </c>
      <c r="C7" s="181">
        <f aca="true" t="shared" si="0" ref="C7:C14">E7+F7+G7+H7+I7+J7</f>
        <v>0</v>
      </c>
      <c r="D7" s="185"/>
      <c r="E7" s="186"/>
      <c r="F7" s="186"/>
      <c r="G7" s="186"/>
      <c r="H7" s="186"/>
      <c r="I7" s="186"/>
      <c r="J7" s="186"/>
      <c r="K7" s="195"/>
      <c r="L7" s="195"/>
    </row>
    <row r="8" spans="1:12" s="5" customFormat="1" ht="27">
      <c r="A8" s="183" t="s">
        <v>275</v>
      </c>
      <c r="B8" s="154" t="s">
        <v>135</v>
      </c>
      <c r="C8" s="181">
        <f t="shared" si="0"/>
        <v>0</v>
      </c>
      <c r="D8" s="187"/>
      <c r="E8" s="54"/>
      <c r="F8" s="54"/>
      <c r="G8" s="54"/>
      <c r="H8" s="54"/>
      <c r="I8" s="54"/>
      <c r="J8" s="54"/>
      <c r="K8" s="195"/>
      <c r="L8" s="195"/>
    </row>
    <row r="9" spans="1:12" s="5" customFormat="1" ht="40.5">
      <c r="A9" s="183" t="s">
        <v>52</v>
      </c>
      <c r="B9" s="154" t="s">
        <v>136</v>
      </c>
      <c r="C9" s="181">
        <f t="shared" si="0"/>
        <v>0</v>
      </c>
      <c r="D9" s="187"/>
      <c r="E9" s="54"/>
      <c r="F9" s="54"/>
      <c r="G9" s="54"/>
      <c r="H9" s="54"/>
      <c r="I9" s="54"/>
      <c r="J9" s="54"/>
      <c r="K9" s="195"/>
      <c r="L9" s="195"/>
    </row>
    <row r="10" spans="1:12" s="5" customFormat="1" ht="13.5">
      <c r="A10" s="183" t="s">
        <v>58</v>
      </c>
      <c r="B10" s="154" t="s">
        <v>276</v>
      </c>
      <c r="C10" s="181">
        <f t="shared" si="0"/>
        <v>0</v>
      </c>
      <c r="D10" s="187"/>
      <c r="E10" s="54"/>
      <c r="F10" s="54"/>
      <c r="G10" s="54"/>
      <c r="H10" s="54"/>
      <c r="I10" s="54"/>
      <c r="J10" s="54"/>
      <c r="K10" s="195"/>
      <c r="L10" s="195"/>
    </row>
    <row r="11" spans="1:12" s="5" customFormat="1" ht="13.5">
      <c r="A11" s="183" t="s">
        <v>245</v>
      </c>
      <c r="B11" s="154" t="s">
        <v>388</v>
      </c>
      <c r="C11" s="181"/>
      <c r="D11" s="187"/>
      <c r="E11" s="54"/>
      <c r="F11" s="54"/>
      <c r="G11" s="54"/>
      <c r="H11" s="54"/>
      <c r="I11" s="54"/>
      <c r="J11" s="54"/>
      <c r="K11" s="195"/>
      <c r="L11" s="195"/>
    </row>
    <row r="12" spans="1:12" s="5" customFormat="1" ht="36">
      <c r="A12" s="183" t="s">
        <v>246</v>
      </c>
      <c r="B12" s="154" t="s">
        <v>128</v>
      </c>
      <c r="C12" s="181">
        <f t="shared" si="0"/>
        <v>4</v>
      </c>
      <c r="D12" s="187"/>
      <c r="E12" s="54"/>
      <c r="F12" s="54">
        <v>4</v>
      </c>
      <c r="G12" s="54"/>
      <c r="H12" s="54"/>
      <c r="I12" s="54"/>
      <c r="J12" s="54"/>
      <c r="K12" s="195"/>
      <c r="L12" s="195"/>
    </row>
    <row r="13" spans="1:12" s="5" customFormat="1" ht="47.25">
      <c r="A13" s="183" t="s">
        <v>59</v>
      </c>
      <c r="B13" s="154" t="s">
        <v>238</v>
      </c>
      <c r="C13" s="181">
        <f t="shared" si="0"/>
        <v>4</v>
      </c>
      <c r="D13" s="187"/>
      <c r="E13" s="54"/>
      <c r="F13" s="54">
        <v>4</v>
      </c>
      <c r="G13" s="54"/>
      <c r="H13" s="54"/>
      <c r="I13" s="54"/>
      <c r="J13" s="54"/>
      <c r="K13" s="195"/>
      <c r="L13" s="195"/>
    </row>
    <row r="14" spans="1:12" s="5" customFormat="1" ht="13.5">
      <c r="A14" s="183" t="s">
        <v>389</v>
      </c>
      <c r="B14" s="154" t="s">
        <v>60</v>
      </c>
      <c r="C14" s="181">
        <f t="shared" si="0"/>
        <v>330</v>
      </c>
      <c r="D14" s="187"/>
      <c r="E14" s="54"/>
      <c r="F14" s="54">
        <v>330</v>
      </c>
      <c r="G14" s="54"/>
      <c r="H14" s="54"/>
      <c r="I14" s="54"/>
      <c r="J14" s="54"/>
      <c r="K14" s="195"/>
      <c r="L14" s="195"/>
    </row>
    <row r="15" spans="1:12" ht="43.5" customHeight="1">
      <c r="A15" s="351" t="s">
        <v>277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2"/>
      <c r="L15" s="352"/>
    </row>
    <row r="16" spans="1:8" ht="12.75">
      <c r="A16" s="23"/>
      <c r="B16" s="12"/>
      <c r="C16" s="12"/>
      <c r="D16" s="12"/>
      <c r="E16" s="12"/>
      <c r="F16" s="12"/>
      <c r="G16" s="12"/>
      <c r="H16" s="12"/>
    </row>
    <row r="17" spans="1:8" ht="12.75">
      <c r="A17" s="23"/>
      <c r="B17" s="12"/>
      <c r="C17" s="12"/>
      <c r="D17" s="12"/>
      <c r="E17" s="12"/>
      <c r="F17" s="12"/>
      <c r="G17" s="12"/>
      <c r="H17" s="12"/>
    </row>
    <row r="18" spans="1:8" ht="12.75">
      <c r="A18" s="23"/>
      <c r="B18" s="12"/>
      <c r="C18" s="12"/>
      <c r="D18" s="12"/>
      <c r="E18" s="12"/>
      <c r="F18" s="12"/>
      <c r="G18" s="12"/>
      <c r="H18" s="12"/>
    </row>
    <row r="19" spans="1:8" ht="12.75">
      <c r="A19" s="23"/>
      <c r="B19" s="12"/>
      <c r="C19" s="12"/>
      <c r="D19" s="12"/>
      <c r="E19" s="12"/>
      <c r="F19" s="12"/>
      <c r="G19" s="12"/>
      <c r="H19" s="12"/>
    </row>
    <row r="20" spans="1:8" ht="12.75">
      <c r="A20" s="23"/>
      <c r="B20" s="12"/>
      <c r="C20" s="12"/>
      <c r="D20" s="12"/>
      <c r="E20" s="12"/>
      <c r="F20" s="12"/>
      <c r="G20" s="12"/>
      <c r="H20" s="12"/>
    </row>
    <row r="21" spans="1:8" ht="12.75">
      <c r="A21" s="23"/>
      <c r="B21" s="12"/>
      <c r="C21" s="12"/>
      <c r="D21" s="12"/>
      <c r="E21" s="12"/>
      <c r="F21" s="12"/>
      <c r="G21" s="12"/>
      <c r="H21" s="12"/>
    </row>
    <row r="22" spans="1:8" ht="12.75">
      <c r="A22" s="23"/>
      <c r="B22" s="12"/>
      <c r="C22" s="12"/>
      <c r="D22" s="12"/>
      <c r="E22" s="12"/>
      <c r="F22" s="12"/>
      <c r="G22" s="12"/>
      <c r="H22" s="12"/>
    </row>
    <row r="23" ht="12.75">
      <c r="A23" s="23"/>
    </row>
    <row r="24" ht="12.75">
      <c r="A24" s="23"/>
    </row>
    <row r="25" ht="12.75">
      <c r="A25" s="23"/>
    </row>
  </sheetData>
  <sheetProtection/>
  <mergeCells count="15">
    <mergeCell ref="A15:L15"/>
    <mergeCell ref="G3:G4"/>
    <mergeCell ref="H3:H4"/>
    <mergeCell ref="I3:I4"/>
    <mergeCell ref="E3:E4"/>
    <mergeCell ref="D3:D4"/>
    <mergeCell ref="A1:L1"/>
    <mergeCell ref="B2:B4"/>
    <mergeCell ref="C2:J2"/>
    <mergeCell ref="K2:K4"/>
    <mergeCell ref="L2:L4"/>
    <mergeCell ref="C3:C4"/>
    <mergeCell ref="A2:A4"/>
    <mergeCell ref="J3:J4"/>
    <mergeCell ref="F3:F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7">
      <selection activeCell="M28" sqref="M28"/>
    </sheetView>
  </sheetViews>
  <sheetFormatPr defaultColWidth="8.875" defaultRowHeight="12.75"/>
  <cols>
    <col min="1" max="1" width="6.25390625" style="6" customWidth="1"/>
    <col min="2" max="2" width="30.25390625" style="4" customWidth="1"/>
    <col min="3" max="3" width="18.125" style="4" customWidth="1"/>
    <col min="4" max="4" width="5.625" style="4" customWidth="1"/>
    <col min="5" max="5" width="6.625" style="4" customWidth="1"/>
    <col min="6" max="6" width="3.75390625" style="4" customWidth="1"/>
    <col min="7" max="7" width="5.75390625" style="4" bestFit="1" customWidth="1"/>
    <col min="8" max="8" width="3.25390625" style="4" bestFit="1" customWidth="1"/>
    <col min="9" max="10" width="5.75390625" style="4" bestFit="1" customWidth="1"/>
    <col min="11" max="11" width="5.375" style="4" customWidth="1"/>
    <col min="12" max="16384" width="8.875" style="4" customWidth="1"/>
  </cols>
  <sheetData>
    <row r="1" spans="1:11" ht="15.75">
      <c r="A1" s="353" t="s">
        <v>452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>
      <c r="A2" s="347" t="s">
        <v>92</v>
      </c>
      <c r="B2" s="347" t="s">
        <v>37</v>
      </c>
      <c r="C2" s="347"/>
      <c r="D2" s="348" t="s">
        <v>400</v>
      </c>
      <c r="E2" s="348"/>
      <c r="F2" s="348"/>
      <c r="G2" s="348"/>
      <c r="H2" s="348"/>
      <c r="I2" s="348"/>
      <c r="J2" s="348"/>
      <c r="K2" s="348"/>
    </row>
    <row r="3" spans="1:11" ht="84" customHeight="1">
      <c r="A3" s="347"/>
      <c r="B3" s="347"/>
      <c r="C3" s="347"/>
      <c r="D3" s="194" t="s">
        <v>38</v>
      </c>
      <c r="E3" s="194" t="s">
        <v>237</v>
      </c>
      <c r="F3" s="194" t="s">
        <v>301</v>
      </c>
      <c r="G3" s="194" t="s">
        <v>6</v>
      </c>
      <c r="H3" s="194" t="s">
        <v>302</v>
      </c>
      <c r="I3" s="194" t="s">
        <v>7</v>
      </c>
      <c r="J3" s="194" t="s">
        <v>68</v>
      </c>
      <c r="K3" s="194" t="s">
        <v>8</v>
      </c>
    </row>
    <row r="4" spans="1:11" s="5" customFormat="1" ht="12.75">
      <c r="A4" s="13">
        <v>1</v>
      </c>
      <c r="B4" s="14">
        <v>2</v>
      </c>
      <c r="C4" s="15">
        <v>3</v>
      </c>
      <c r="D4" s="14">
        <v>4</v>
      </c>
      <c r="E4" s="15">
        <v>5</v>
      </c>
      <c r="F4" s="14">
        <v>6</v>
      </c>
      <c r="G4" s="15">
        <v>7</v>
      </c>
      <c r="H4" s="14">
        <v>8</v>
      </c>
      <c r="I4" s="15">
        <v>9</v>
      </c>
      <c r="J4" s="14">
        <v>10</v>
      </c>
      <c r="K4" s="15">
        <v>11</v>
      </c>
    </row>
    <row r="5" spans="1:11" ht="38.25">
      <c r="A5" s="146" t="s">
        <v>39</v>
      </c>
      <c r="B5" s="147" t="s">
        <v>287</v>
      </c>
      <c r="C5" s="96" t="s">
        <v>40</v>
      </c>
      <c r="D5" s="148">
        <f>F5+G5+H5+I5+J5+K5</f>
        <v>655</v>
      </c>
      <c r="E5" s="149">
        <v>1</v>
      </c>
      <c r="F5" s="150">
        <f aca="true" t="shared" si="0" ref="F5:K5">F10+F11+F12+F13+F14</f>
        <v>0</v>
      </c>
      <c r="G5" s="150">
        <v>655</v>
      </c>
      <c r="H5" s="150">
        <f t="shared" si="0"/>
        <v>0</v>
      </c>
      <c r="I5" s="150">
        <f t="shared" si="0"/>
        <v>0</v>
      </c>
      <c r="J5" s="150">
        <f t="shared" si="0"/>
        <v>0</v>
      </c>
      <c r="K5" s="150">
        <f t="shared" si="0"/>
        <v>0</v>
      </c>
    </row>
    <row r="6" spans="1:11" ht="12.75">
      <c r="A6" s="145"/>
      <c r="B6" s="144" t="s">
        <v>271</v>
      </c>
      <c r="C6" s="142"/>
      <c r="D6" s="151"/>
      <c r="E6" s="152"/>
      <c r="F6" s="153"/>
      <c r="G6" s="153"/>
      <c r="H6" s="153"/>
      <c r="I6" s="153"/>
      <c r="J6" s="153"/>
      <c r="K6" s="153"/>
    </row>
    <row r="7" spans="1:11" ht="27">
      <c r="A7" s="155" t="s">
        <v>41</v>
      </c>
      <c r="B7" s="156" t="s">
        <v>100</v>
      </c>
      <c r="C7" s="157" t="s">
        <v>42</v>
      </c>
      <c r="D7" s="148">
        <f>F7+G7+H7+I7+J7+K7</f>
        <v>231</v>
      </c>
      <c r="E7" s="158">
        <f>D7/D5</f>
        <v>0.3526717557251908</v>
      </c>
      <c r="F7" s="159"/>
      <c r="G7" s="159">
        <v>231</v>
      </c>
      <c r="H7" s="159"/>
      <c r="I7" s="159"/>
      <c r="J7" s="159"/>
      <c r="K7" s="159"/>
    </row>
    <row r="8" spans="1:11" ht="15" customHeight="1">
      <c r="A8" s="16" t="s">
        <v>43</v>
      </c>
      <c r="B8" s="17"/>
      <c r="C8" s="18" t="s">
        <v>44</v>
      </c>
      <c r="D8" s="148">
        <f>F8+G8+H8+I8+J8+K8</f>
        <v>326</v>
      </c>
      <c r="E8" s="160">
        <f>D8/D5</f>
        <v>0.49770992366412214</v>
      </c>
      <c r="F8" s="120"/>
      <c r="G8" s="120">
        <v>326</v>
      </c>
      <c r="H8" s="120"/>
      <c r="I8" s="120"/>
      <c r="J8" s="120"/>
      <c r="K8" s="120"/>
    </row>
    <row r="9" spans="1:11" ht="15" customHeight="1">
      <c r="A9" s="16" t="s">
        <v>45</v>
      </c>
      <c r="B9" s="17"/>
      <c r="C9" s="18" t="s">
        <v>46</v>
      </c>
      <c r="D9" s="148">
        <f aca="true" t="shared" si="1" ref="D9:D28">F9+G9+H9+I9+J9+K9</f>
        <v>98</v>
      </c>
      <c r="E9" s="160">
        <f>D9/D5</f>
        <v>0.14961832061068703</v>
      </c>
      <c r="F9" s="120"/>
      <c r="G9" s="120">
        <v>98</v>
      </c>
      <c r="H9" s="120"/>
      <c r="I9" s="120"/>
      <c r="J9" s="120"/>
      <c r="K9" s="120"/>
    </row>
    <row r="10" spans="1:11" ht="15" customHeight="1">
      <c r="A10" s="73" t="s">
        <v>48</v>
      </c>
      <c r="B10" s="74" t="s">
        <v>47</v>
      </c>
      <c r="C10" s="76" t="s">
        <v>267</v>
      </c>
      <c r="D10" s="148">
        <f t="shared" si="1"/>
        <v>51</v>
      </c>
      <c r="E10" s="161">
        <f>D10/D5</f>
        <v>0.07786259541984733</v>
      </c>
      <c r="F10" s="121"/>
      <c r="G10" s="121">
        <v>51</v>
      </c>
      <c r="H10" s="121"/>
      <c r="I10" s="121"/>
      <c r="J10" s="121"/>
      <c r="K10" s="121"/>
    </row>
    <row r="11" spans="1:11" ht="15" customHeight="1">
      <c r="A11" s="16" t="s">
        <v>49</v>
      </c>
      <c r="B11" s="17"/>
      <c r="C11" s="18" t="s">
        <v>268</v>
      </c>
      <c r="D11" s="148">
        <f t="shared" si="1"/>
        <v>302</v>
      </c>
      <c r="E11" s="160">
        <f>D11/D5</f>
        <v>0.46106870229007635</v>
      </c>
      <c r="F11" s="120"/>
      <c r="G11" s="120">
        <v>302</v>
      </c>
      <c r="H11" s="120"/>
      <c r="I11" s="120"/>
      <c r="J11" s="120"/>
      <c r="K11" s="120"/>
    </row>
    <row r="12" spans="1:11" ht="15" customHeight="1">
      <c r="A12" s="16" t="s">
        <v>50</v>
      </c>
      <c r="B12" s="17"/>
      <c r="C12" s="18" t="s">
        <v>137</v>
      </c>
      <c r="D12" s="148">
        <f t="shared" si="1"/>
        <v>251</v>
      </c>
      <c r="E12" s="160">
        <f>D12/D5</f>
        <v>0.383206106870229</v>
      </c>
      <c r="F12" s="120"/>
      <c r="G12" s="120">
        <v>251</v>
      </c>
      <c r="H12" s="120"/>
      <c r="I12" s="120"/>
      <c r="J12" s="120"/>
      <c r="K12" s="120"/>
    </row>
    <row r="13" spans="1:11" ht="15.75">
      <c r="A13" s="16" t="s">
        <v>51</v>
      </c>
      <c r="B13" s="17"/>
      <c r="C13" s="18" t="s">
        <v>138</v>
      </c>
      <c r="D13" s="148">
        <f t="shared" si="1"/>
        <v>43</v>
      </c>
      <c r="E13" s="160">
        <f>D13/D5</f>
        <v>0.06564885496183206</v>
      </c>
      <c r="F13" s="120"/>
      <c r="G13" s="120">
        <v>43</v>
      </c>
      <c r="H13" s="120"/>
      <c r="I13" s="120"/>
      <c r="J13" s="120"/>
      <c r="K13" s="120"/>
    </row>
    <row r="14" spans="1:11" ht="15.75">
      <c r="A14" s="16" t="s">
        <v>95</v>
      </c>
      <c r="B14" s="17"/>
      <c r="C14" s="18" t="s">
        <v>139</v>
      </c>
      <c r="D14" s="148">
        <f t="shared" si="1"/>
        <v>8</v>
      </c>
      <c r="E14" s="160">
        <f>D14/D5</f>
        <v>0.012213740458015267</v>
      </c>
      <c r="F14" s="120"/>
      <c r="G14" s="120">
        <v>8</v>
      </c>
      <c r="H14" s="120"/>
      <c r="I14" s="120"/>
      <c r="J14" s="120"/>
      <c r="K14" s="120"/>
    </row>
    <row r="15" spans="1:11" ht="15" customHeight="1">
      <c r="A15" s="73" t="s">
        <v>52</v>
      </c>
      <c r="B15" s="77" t="s">
        <v>272</v>
      </c>
      <c r="C15" s="75" t="s">
        <v>53</v>
      </c>
      <c r="D15" s="148">
        <f t="shared" si="1"/>
        <v>147</v>
      </c>
      <c r="E15" s="162">
        <f>D15/D5</f>
        <v>0.22442748091603054</v>
      </c>
      <c r="F15" s="122">
        <f aca="true" t="shared" si="2" ref="F15:K15">F16+F17+F18+F19+F20</f>
        <v>0</v>
      </c>
      <c r="G15" s="122">
        <f t="shared" si="2"/>
        <v>147</v>
      </c>
      <c r="H15" s="122">
        <f t="shared" si="2"/>
        <v>0</v>
      </c>
      <c r="I15" s="122">
        <f t="shared" si="2"/>
        <v>0</v>
      </c>
      <c r="J15" s="122">
        <f t="shared" si="2"/>
        <v>0</v>
      </c>
      <c r="K15" s="122">
        <f t="shared" si="2"/>
        <v>0</v>
      </c>
    </row>
    <row r="16" spans="1:11" ht="15" customHeight="1">
      <c r="A16" s="16" t="s">
        <v>54</v>
      </c>
      <c r="B16" s="17"/>
      <c r="C16" s="83" t="s">
        <v>267</v>
      </c>
      <c r="D16" s="148">
        <f t="shared" si="1"/>
        <v>26</v>
      </c>
      <c r="E16" s="160">
        <f>D16/D5</f>
        <v>0.03969465648854962</v>
      </c>
      <c r="F16" s="120"/>
      <c r="G16" s="120">
        <v>26</v>
      </c>
      <c r="H16" s="120"/>
      <c r="I16" s="120"/>
      <c r="J16" s="120"/>
      <c r="K16" s="120"/>
    </row>
    <row r="17" spans="1:11" ht="15" customHeight="1">
      <c r="A17" s="16" t="s">
        <v>55</v>
      </c>
      <c r="B17" s="17"/>
      <c r="C17" s="18" t="s">
        <v>268</v>
      </c>
      <c r="D17" s="148">
        <f t="shared" si="1"/>
        <v>74</v>
      </c>
      <c r="E17" s="160">
        <f>D17/D5</f>
        <v>0.11297709923664122</v>
      </c>
      <c r="F17" s="120"/>
      <c r="G17" s="120">
        <v>74</v>
      </c>
      <c r="H17" s="120"/>
      <c r="I17" s="120"/>
      <c r="J17" s="120"/>
      <c r="K17" s="120"/>
    </row>
    <row r="18" spans="1:11" ht="15" customHeight="1">
      <c r="A18" s="16" t="s">
        <v>56</v>
      </c>
      <c r="B18" s="17"/>
      <c r="C18" s="18" t="s">
        <v>137</v>
      </c>
      <c r="D18" s="148">
        <f t="shared" si="1"/>
        <v>37</v>
      </c>
      <c r="E18" s="160">
        <f>D18/D5</f>
        <v>0.05648854961832061</v>
      </c>
      <c r="F18" s="120"/>
      <c r="G18" s="120">
        <v>37</v>
      </c>
      <c r="H18" s="120"/>
      <c r="I18" s="120"/>
      <c r="J18" s="120"/>
      <c r="K18" s="120"/>
    </row>
    <row r="19" spans="1:11" ht="15.75" customHeight="1">
      <c r="A19" s="16" t="s">
        <v>57</v>
      </c>
      <c r="B19" s="19"/>
      <c r="C19" s="18" t="s">
        <v>138</v>
      </c>
      <c r="D19" s="148">
        <f t="shared" si="1"/>
        <v>10</v>
      </c>
      <c r="E19" s="163">
        <f>D19/D5</f>
        <v>0.015267175572519083</v>
      </c>
      <c r="F19" s="32"/>
      <c r="G19" s="32">
        <v>10</v>
      </c>
      <c r="H19" s="32"/>
      <c r="I19" s="32"/>
      <c r="J19" s="120"/>
      <c r="K19" s="120"/>
    </row>
    <row r="20" spans="1:11" ht="15.75">
      <c r="A20" s="16" t="s">
        <v>96</v>
      </c>
      <c r="B20" s="38"/>
      <c r="C20" s="18" t="s">
        <v>139</v>
      </c>
      <c r="D20" s="148">
        <f t="shared" si="1"/>
        <v>0</v>
      </c>
      <c r="E20" s="163">
        <f>D20/D5</f>
        <v>0</v>
      </c>
      <c r="F20" s="32"/>
      <c r="G20" s="32"/>
      <c r="H20" s="32"/>
      <c r="I20" s="32"/>
      <c r="J20" s="120"/>
      <c r="K20" s="120"/>
    </row>
    <row r="21" spans="1:11" ht="36" customHeight="1">
      <c r="A21" s="164" t="s">
        <v>58</v>
      </c>
      <c r="B21" s="165" t="s">
        <v>290</v>
      </c>
      <c r="C21" s="166" t="s">
        <v>285</v>
      </c>
      <c r="D21" s="148">
        <f t="shared" si="1"/>
        <v>6</v>
      </c>
      <c r="E21" s="167">
        <f>D21/D5</f>
        <v>0.00916030534351145</v>
      </c>
      <c r="F21" s="168"/>
      <c r="G21" s="168">
        <v>6</v>
      </c>
      <c r="H21" s="168"/>
      <c r="I21" s="168"/>
      <c r="J21" s="168"/>
      <c r="K21" s="168"/>
    </row>
    <row r="22" spans="1:11" ht="15.75">
      <c r="A22" s="164" t="s">
        <v>245</v>
      </c>
      <c r="B22" s="169"/>
      <c r="C22" s="166" t="s">
        <v>286</v>
      </c>
      <c r="D22" s="148">
        <f t="shared" si="1"/>
        <v>8</v>
      </c>
      <c r="E22" s="167">
        <f>D22/D5</f>
        <v>0.012213740458015267</v>
      </c>
      <c r="F22" s="168"/>
      <c r="G22" s="168">
        <v>8</v>
      </c>
      <c r="H22" s="168"/>
      <c r="I22" s="168"/>
      <c r="J22" s="168"/>
      <c r="K22" s="168"/>
    </row>
    <row r="23" spans="1:11" ht="15.75">
      <c r="A23" s="170" t="s">
        <v>35</v>
      </c>
      <c r="B23" s="96" t="s">
        <v>101</v>
      </c>
      <c r="C23" s="189"/>
      <c r="D23" s="148">
        <f t="shared" si="1"/>
        <v>14</v>
      </c>
      <c r="E23" s="197">
        <v>1</v>
      </c>
      <c r="F23" s="190">
        <f aca="true" t="shared" si="3" ref="F23:K23">F24+F25+F26+F27</f>
        <v>0</v>
      </c>
      <c r="G23" s="190">
        <f t="shared" si="3"/>
        <v>14</v>
      </c>
      <c r="H23" s="190">
        <f t="shared" si="3"/>
        <v>0</v>
      </c>
      <c r="I23" s="190">
        <f t="shared" si="3"/>
        <v>0</v>
      </c>
      <c r="J23" s="190">
        <f t="shared" si="3"/>
        <v>0</v>
      </c>
      <c r="K23" s="190">
        <f t="shared" si="3"/>
        <v>0</v>
      </c>
    </row>
    <row r="24" spans="1:11" ht="13.5">
      <c r="A24" s="143" t="s">
        <v>131</v>
      </c>
      <c r="B24" s="171" t="s">
        <v>47</v>
      </c>
      <c r="C24" s="172" t="s">
        <v>267</v>
      </c>
      <c r="D24" s="148">
        <f t="shared" si="1"/>
        <v>0</v>
      </c>
      <c r="E24" s="173">
        <f>D24/D23</f>
        <v>0</v>
      </c>
      <c r="F24" s="174"/>
      <c r="G24" s="174"/>
      <c r="H24" s="174"/>
      <c r="I24" s="174"/>
      <c r="J24" s="174"/>
      <c r="K24" s="174"/>
    </row>
    <row r="25" spans="1:11" ht="15.75">
      <c r="A25" s="143" t="s">
        <v>132</v>
      </c>
      <c r="B25" s="175"/>
      <c r="C25" s="176" t="s">
        <v>268</v>
      </c>
      <c r="D25" s="148">
        <f t="shared" si="1"/>
        <v>0</v>
      </c>
      <c r="E25" s="173">
        <f>D25/D23</f>
        <v>0</v>
      </c>
      <c r="F25" s="174"/>
      <c r="G25" s="174"/>
      <c r="H25" s="174"/>
      <c r="I25" s="174"/>
      <c r="J25" s="174"/>
      <c r="K25" s="174"/>
    </row>
    <row r="26" spans="1:11" ht="15.75">
      <c r="A26" s="143" t="s">
        <v>61</v>
      </c>
      <c r="B26" s="175"/>
      <c r="C26" s="176" t="s">
        <v>137</v>
      </c>
      <c r="D26" s="148">
        <f t="shared" si="1"/>
        <v>0</v>
      </c>
      <c r="E26" s="173">
        <f>D26/D23</f>
        <v>0</v>
      </c>
      <c r="F26" s="174"/>
      <c r="G26" s="174"/>
      <c r="H26" s="174"/>
      <c r="I26" s="174"/>
      <c r="J26" s="174"/>
      <c r="K26" s="174"/>
    </row>
    <row r="27" spans="1:11" ht="14.25" customHeight="1">
      <c r="A27" s="143" t="s">
        <v>62</v>
      </c>
      <c r="B27" s="175"/>
      <c r="C27" s="176" t="s">
        <v>138</v>
      </c>
      <c r="D27" s="148">
        <f t="shared" si="1"/>
        <v>14</v>
      </c>
      <c r="E27" s="173">
        <f>D27/D23</f>
        <v>1</v>
      </c>
      <c r="F27" s="174"/>
      <c r="G27" s="174">
        <v>14</v>
      </c>
      <c r="H27" s="174"/>
      <c r="I27" s="174"/>
      <c r="J27" s="174"/>
      <c r="K27" s="174"/>
    </row>
    <row r="28" spans="1:11" ht="42.75" customHeight="1">
      <c r="A28" s="143" t="s">
        <v>9</v>
      </c>
      <c r="B28" s="178" t="s">
        <v>102</v>
      </c>
      <c r="C28" s="177"/>
      <c r="D28" s="148">
        <f t="shared" si="1"/>
        <v>0</v>
      </c>
      <c r="E28" s="173">
        <f>D28/D23</f>
        <v>0</v>
      </c>
      <c r="F28" s="174"/>
      <c r="G28" s="174">
        <v>0</v>
      </c>
      <c r="H28" s="174"/>
      <c r="I28" s="174"/>
      <c r="J28" s="174"/>
      <c r="K28" s="174"/>
    </row>
    <row r="29" spans="1:11" ht="30.75" customHeight="1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</row>
    <row r="30" spans="1:9" ht="12.75">
      <c r="A30" s="23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23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23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23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23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23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23"/>
      <c r="B36" s="12"/>
      <c r="C36" s="12"/>
      <c r="D36" s="12"/>
      <c r="E36" s="12"/>
      <c r="F36" s="12"/>
      <c r="G36" s="12"/>
      <c r="H36" s="12"/>
      <c r="I36" s="12"/>
    </row>
    <row r="37" ht="12.75">
      <c r="A37" s="23"/>
    </row>
    <row r="38" ht="12.75">
      <c r="A38" s="23"/>
    </row>
    <row r="39" ht="12.75">
      <c r="A39" s="23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375" style="0" bestFit="1" customWidth="1"/>
  </cols>
  <sheetData>
    <row r="1" spans="1:8" ht="15.75">
      <c r="A1" s="301" t="s">
        <v>327</v>
      </c>
      <c r="B1" s="301"/>
      <c r="C1" s="301"/>
      <c r="D1" s="301"/>
      <c r="E1" s="301"/>
      <c r="F1" s="301"/>
      <c r="G1" s="301"/>
      <c r="H1" s="301"/>
    </row>
    <row r="2" spans="1:7" ht="12.75">
      <c r="A2" s="21"/>
      <c r="B2" s="21"/>
      <c r="C2" s="21"/>
      <c r="D2" s="21"/>
      <c r="E2" s="21"/>
      <c r="F2" s="21"/>
      <c r="G2" s="21"/>
    </row>
    <row r="3" spans="1:8" ht="12.75" customHeight="1">
      <c r="A3" s="356" t="s">
        <v>401</v>
      </c>
      <c r="B3" s="354" t="s">
        <v>404</v>
      </c>
      <c r="C3" s="355"/>
      <c r="D3" s="355"/>
      <c r="E3" s="355"/>
      <c r="F3" s="355"/>
      <c r="G3" s="355"/>
      <c r="H3" s="355"/>
    </row>
    <row r="4" spans="1:8" ht="91.5" customHeight="1">
      <c r="A4" s="356"/>
      <c r="B4" s="229" t="s">
        <v>309</v>
      </c>
      <c r="C4" s="229" t="s">
        <v>375</v>
      </c>
      <c r="D4" s="229" t="s">
        <v>300</v>
      </c>
      <c r="E4" s="229" t="s">
        <v>12</v>
      </c>
      <c r="F4" s="229" t="s">
        <v>13</v>
      </c>
      <c r="G4" s="229" t="s">
        <v>79</v>
      </c>
      <c r="H4" s="232" t="s">
        <v>374</v>
      </c>
    </row>
    <row r="5" spans="1:8" ht="15.75">
      <c r="A5" s="101" t="s">
        <v>402</v>
      </c>
      <c r="B5" s="233"/>
      <c r="C5" s="234">
        <v>628</v>
      </c>
      <c r="D5" s="233"/>
      <c r="E5" s="233"/>
      <c r="F5" s="233"/>
      <c r="G5" s="233"/>
      <c r="H5" s="106">
        <f>SUM(B5:G5)</f>
        <v>628</v>
      </c>
    </row>
    <row r="6" spans="1:8" ht="15.75">
      <c r="A6" s="101" t="s">
        <v>403</v>
      </c>
      <c r="B6" s="233"/>
      <c r="C6" s="233">
        <v>628</v>
      </c>
      <c r="D6" s="233"/>
      <c r="E6" s="233"/>
      <c r="F6" s="233"/>
      <c r="G6" s="233"/>
      <c r="H6" s="106">
        <f>SUM(B6:G6)</f>
        <v>628</v>
      </c>
    </row>
    <row r="7" spans="1:8" ht="15.75">
      <c r="A7" s="101"/>
      <c r="B7" s="235" t="e">
        <f aca="true" t="shared" si="0" ref="B7:H7">B6/B5</f>
        <v>#DIV/0!</v>
      </c>
      <c r="C7" s="235">
        <f t="shared" si="0"/>
        <v>1</v>
      </c>
      <c r="D7" s="235" t="e">
        <f t="shared" si="0"/>
        <v>#DIV/0!</v>
      </c>
      <c r="E7" s="235" t="e">
        <f t="shared" si="0"/>
        <v>#DIV/0!</v>
      </c>
      <c r="F7" s="235" t="e">
        <f t="shared" si="0"/>
        <v>#DIV/0!</v>
      </c>
      <c r="G7" s="235" t="e">
        <f t="shared" si="0"/>
        <v>#DIV/0!</v>
      </c>
      <c r="H7" s="235">
        <f t="shared" si="0"/>
        <v>1</v>
      </c>
    </row>
    <row r="8" spans="1:7" ht="15.75">
      <c r="A8" s="95"/>
      <c r="B8" s="95"/>
      <c r="C8" s="95"/>
      <c r="D8" s="95"/>
      <c r="E8" s="21"/>
      <c r="F8" s="21"/>
      <c r="G8" s="21"/>
    </row>
    <row r="9" spans="1:7" ht="12.75">
      <c r="A9" s="21"/>
      <c r="B9" s="21"/>
      <c r="C9" s="21"/>
      <c r="D9" s="21"/>
      <c r="E9" s="21"/>
      <c r="F9" s="21"/>
      <c r="G9" s="21"/>
    </row>
    <row r="10" spans="1:7" ht="12.75">
      <c r="A10" s="21"/>
      <c r="B10" s="21"/>
      <c r="C10" s="21"/>
      <c r="D10" s="21"/>
      <c r="E10" s="21"/>
      <c r="F10" s="21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</sheetData>
  <sheetProtection/>
  <mergeCells count="3">
    <mergeCell ref="A1:H1"/>
    <mergeCell ref="B3:H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G5" sqref="G5"/>
    </sheetView>
  </sheetViews>
  <sheetFormatPr defaultColWidth="8.875" defaultRowHeight="12.75"/>
  <cols>
    <col min="1" max="1" width="4.125" style="3" customWidth="1"/>
    <col min="2" max="2" width="11.00390625" style="3" customWidth="1"/>
    <col min="3" max="3" width="32.25390625" style="3" customWidth="1"/>
    <col min="4" max="4" width="13.375" style="3" customWidth="1"/>
    <col min="5" max="5" width="21.125" style="3" customWidth="1"/>
    <col min="6" max="6" width="8.25390625" style="3" customWidth="1"/>
    <col min="7" max="8" width="7.875" style="3" customWidth="1"/>
    <col min="9" max="9" width="12.125" style="3" customWidth="1"/>
    <col min="10" max="10" width="13.125" style="3" customWidth="1"/>
    <col min="11" max="16384" width="8.875" style="3" customWidth="1"/>
  </cols>
  <sheetData>
    <row r="1" spans="1:10" ht="29.25" customHeight="1">
      <c r="A1" s="357" t="s">
        <v>415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38.25">
      <c r="A2" s="78" t="s">
        <v>92</v>
      </c>
      <c r="B2" s="72" t="s">
        <v>89</v>
      </c>
      <c r="C2" s="72" t="s">
        <v>63</v>
      </c>
      <c r="D2" s="72" t="s">
        <v>64</v>
      </c>
      <c r="E2" s="79" t="s">
        <v>369</v>
      </c>
      <c r="F2" s="208" t="s">
        <v>325</v>
      </c>
      <c r="G2" s="78" t="s">
        <v>90</v>
      </c>
      <c r="H2" s="78" t="s">
        <v>94</v>
      </c>
      <c r="I2" s="72" t="s">
        <v>405</v>
      </c>
      <c r="J2" s="72" t="s">
        <v>342</v>
      </c>
    </row>
    <row r="3" spans="1:10" ht="63">
      <c r="A3" s="20">
        <v>1</v>
      </c>
      <c r="B3" s="101" t="s">
        <v>496</v>
      </c>
      <c r="C3" s="101" t="s">
        <v>497</v>
      </c>
      <c r="D3" s="101" t="s">
        <v>498</v>
      </c>
      <c r="E3" s="101"/>
      <c r="F3" s="101" t="s">
        <v>499</v>
      </c>
      <c r="G3" s="25">
        <v>2</v>
      </c>
      <c r="H3" s="25">
        <v>1</v>
      </c>
      <c r="I3" s="25" t="s">
        <v>520</v>
      </c>
      <c r="J3" s="101" t="s">
        <v>500</v>
      </c>
    </row>
    <row r="4" spans="1:10" ht="63">
      <c r="A4" s="20">
        <v>2</v>
      </c>
      <c r="B4" s="101" t="s">
        <v>501</v>
      </c>
      <c r="C4" s="101" t="s">
        <v>502</v>
      </c>
      <c r="D4" s="101" t="s">
        <v>503</v>
      </c>
      <c r="E4" s="101"/>
      <c r="F4" s="101" t="s">
        <v>499</v>
      </c>
      <c r="G4" s="25">
        <v>8</v>
      </c>
      <c r="H4" s="25">
        <v>0</v>
      </c>
      <c r="I4" s="25" t="s">
        <v>521</v>
      </c>
      <c r="J4" s="101" t="s">
        <v>504</v>
      </c>
    </row>
    <row r="5" spans="1:10" ht="63">
      <c r="A5" s="20">
        <v>3</v>
      </c>
      <c r="B5" s="101" t="s">
        <v>505</v>
      </c>
      <c r="C5" s="101" t="s">
        <v>506</v>
      </c>
      <c r="D5" s="25" t="s">
        <v>498</v>
      </c>
      <c r="E5" s="25"/>
      <c r="F5" s="25" t="s">
        <v>507</v>
      </c>
      <c r="G5" s="25">
        <v>4</v>
      </c>
      <c r="H5" s="25">
        <v>0</v>
      </c>
      <c r="I5" s="25" t="s">
        <v>522</v>
      </c>
      <c r="J5" s="25" t="s">
        <v>500</v>
      </c>
    </row>
    <row r="6" spans="1:10" ht="78.75">
      <c r="A6" s="20">
        <v>4</v>
      </c>
      <c r="B6" s="25" t="s">
        <v>508</v>
      </c>
      <c r="C6" s="262" t="s">
        <v>509</v>
      </c>
      <c r="D6" s="25" t="s">
        <v>510</v>
      </c>
      <c r="E6" s="25"/>
      <c r="F6" s="25" t="s">
        <v>511</v>
      </c>
      <c r="G6" s="25">
        <v>4</v>
      </c>
      <c r="H6" s="25">
        <v>1</v>
      </c>
      <c r="I6" s="25" t="s">
        <v>523</v>
      </c>
      <c r="J6" s="25" t="s">
        <v>512</v>
      </c>
    </row>
    <row r="7" spans="1:10" ht="63">
      <c r="A7" s="20">
        <v>5</v>
      </c>
      <c r="B7" s="25" t="s">
        <v>513</v>
      </c>
      <c r="C7" s="25" t="s">
        <v>514</v>
      </c>
      <c r="D7" s="25" t="s">
        <v>515</v>
      </c>
      <c r="E7" s="25"/>
      <c r="F7" s="25" t="s">
        <v>499</v>
      </c>
      <c r="G7" s="25">
        <v>10</v>
      </c>
      <c r="H7" s="25">
        <v>1</v>
      </c>
      <c r="I7" s="25" t="s">
        <v>524</v>
      </c>
      <c r="J7" s="25" t="s">
        <v>500</v>
      </c>
    </row>
    <row r="8" spans="1:10" ht="25.5">
      <c r="A8" s="32" t="s">
        <v>340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8" customFormat="1" ht="15.75">
      <c r="A9" s="59"/>
      <c r="B9" s="59"/>
      <c r="C9" s="59"/>
      <c r="D9" s="59"/>
      <c r="E9" s="59"/>
      <c r="F9" s="218" t="s">
        <v>244</v>
      </c>
      <c r="G9" s="219">
        <f>SUM(G3:G8)</f>
        <v>28</v>
      </c>
      <c r="H9" s="219">
        <f>SUM(H3:H8)</f>
        <v>3</v>
      </c>
      <c r="I9" s="59"/>
      <c r="J9" s="223"/>
    </row>
    <row r="10" spans="1:10" ht="15.75">
      <c r="A10" s="224"/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10" ht="15.75">
      <c r="A11" s="224"/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ht="15.75" customHeight="1">
      <c r="A12" s="357" t="s">
        <v>416</v>
      </c>
      <c r="B12" s="357"/>
      <c r="C12" s="357"/>
      <c r="D12" s="357"/>
      <c r="E12" s="357"/>
      <c r="F12" s="357"/>
      <c r="G12" s="357"/>
      <c r="H12" s="357"/>
      <c r="I12" s="357"/>
      <c r="J12" s="357"/>
    </row>
    <row r="13" spans="1:10" ht="38.25">
      <c r="A13" s="78" t="s">
        <v>92</v>
      </c>
      <c r="B13" s="72" t="s">
        <v>89</v>
      </c>
      <c r="C13" s="72" t="s">
        <v>63</v>
      </c>
      <c r="D13" s="72" t="s">
        <v>64</v>
      </c>
      <c r="E13" s="79" t="s">
        <v>369</v>
      </c>
      <c r="F13" s="208" t="s">
        <v>325</v>
      </c>
      <c r="G13" s="78" t="s">
        <v>90</v>
      </c>
      <c r="H13" s="78" t="s">
        <v>94</v>
      </c>
      <c r="I13" s="72" t="s">
        <v>405</v>
      </c>
      <c r="J13" s="72" t="s">
        <v>342</v>
      </c>
    </row>
    <row r="14" spans="1:10" ht="63">
      <c r="A14" s="20">
        <v>1</v>
      </c>
      <c r="B14" s="101" t="s">
        <v>516</v>
      </c>
      <c r="C14" s="263" t="s">
        <v>517</v>
      </c>
      <c r="D14" s="101" t="s">
        <v>518</v>
      </c>
      <c r="E14" s="101"/>
      <c r="F14" s="101" t="s">
        <v>499</v>
      </c>
      <c r="G14" s="225">
        <v>1</v>
      </c>
      <c r="H14" s="225">
        <v>1</v>
      </c>
      <c r="I14" s="25" t="s">
        <v>519</v>
      </c>
      <c r="J14" s="101" t="s">
        <v>500</v>
      </c>
    </row>
    <row r="15" spans="1:10" ht="31.5">
      <c r="A15" s="20">
        <v>2</v>
      </c>
      <c r="B15" s="101" t="s">
        <v>525</v>
      </c>
      <c r="C15" s="262" t="s">
        <v>526</v>
      </c>
      <c r="D15" s="101" t="s">
        <v>527</v>
      </c>
      <c r="E15" s="101"/>
      <c r="F15" s="101" t="s">
        <v>528</v>
      </c>
      <c r="G15" s="225">
        <v>2</v>
      </c>
      <c r="H15" s="225">
        <v>0</v>
      </c>
      <c r="I15" s="25" t="s">
        <v>529</v>
      </c>
      <c r="J15" s="101" t="s">
        <v>487</v>
      </c>
    </row>
    <row r="16" spans="1:10" ht="15.75">
      <c r="A16" s="20">
        <v>3</v>
      </c>
      <c r="B16" s="25"/>
      <c r="C16" s="25"/>
      <c r="D16" s="25"/>
      <c r="E16" s="25"/>
      <c r="F16" s="25"/>
      <c r="G16" s="225"/>
      <c r="H16" s="225"/>
      <c r="I16" s="25"/>
      <c r="J16" s="25"/>
    </row>
    <row r="17" spans="1:10" ht="15.75">
      <c r="A17" s="20">
        <v>4</v>
      </c>
      <c r="B17" s="25"/>
      <c r="C17" s="25"/>
      <c r="D17" s="25"/>
      <c r="E17" s="25"/>
      <c r="F17" s="25"/>
      <c r="G17" s="225"/>
      <c r="H17" s="225"/>
      <c r="I17" s="25"/>
      <c r="J17" s="25"/>
    </row>
    <row r="18" spans="1:10" ht="15.75">
      <c r="A18" s="20">
        <v>5</v>
      </c>
      <c r="B18" s="25"/>
      <c r="C18" s="25"/>
      <c r="D18" s="25"/>
      <c r="E18" s="25"/>
      <c r="F18" s="25"/>
      <c r="G18" s="225"/>
      <c r="H18" s="225"/>
      <c r="I18" s="25"/>
      <c r="J18" s="25"/>
    </row>
    <row r="19" spans="1:10" ht="25.5">
      <c r="A19" s="32" t="s">
        <v>341</v>
      </c>
      <c r="B19" s="25"/>
      <c r="C19" s="25"/>
      <c r="D19" s="25"/>
      <c r="E19" s="25"/>
      <c r="F19" s="25"/>
      <c r="G19" s="225"/>
      <c r="H19" s="225"/>
      <c r="I19" s="25"/>
      <c r="J19" s="25"/>
    </row>
    <row r="20" spans="1:10" ht="15.75">
      <c r="A20" s="59"/>
      <c r="B20" s="220"/>
      <c r="C20" s="220"/>
      <c r="D20" s="220"/>
      <c r="E20" s="220"/>
      <c r="F20" s="221" t="s">
        <v>244</v>
      </c>
      <c r="G20" s="222">
        <f>SUM(G14:G19)</f>
        <v>3</v>
      </c>
      <c r="H20" s="222">
        <f>SUM(H14:H19)</f>
        <v>1</v>
      </c>
      <c r="I20" s="220"/>
      <c r="J20" s="226"/>
    </row>
    <row r="21" spans="1:10" ht="15.75">
      <c r="A21" s="224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ht="15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</row>
    <row r="24" spans="2:4" ht="15.75">
      <c r="B24" s="210" t="s">
        <v>326</v>
      </c>
      <c r="C24" s="206"/>
      <c r="D24" s="206"/>
    </row>
    <row r="25" spans="1:2" ht="12.75">
      <c r="A25" s="3" t="s">
        <v>406</v>
      </c>
      <c r="B25" s="3" t="s">
        <v>460</v>
      </c>
    </row>
  </sheetData>
  <sheetProtection/>
  <mergeCells count="2">
    <mergeCell ref="A1:J1"/>
    <mergeCell ref="A12:J1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3" width="12.00390625" style="0" customWidth="1"/>
    <col min="4" max="4" width="11.75390625" style="0" customWidth="1"/>
    <col min="5" max="5" width="12.00390625" style="0" customWidth="1"/>
    <col min="6" max="6" width="11.125" style="0" customWidth="1"/>
    <col min="7" max="7" width="11.25390625" style="0" customWidth="1"/>
    <col min="8" max="8" width="11.875" style="0" customWidth="1"/>
    <col min="9" max="9" width="10.875" style="0" customWidth="1"/>
    <col min="10" max="10" width="12.00390625" style="0" customWidth="1"/>
  </cols>
  <sheetData>
    <row r="2" spans="1:12" ht="42" customHeight="1">
      <c r="A2" s="310" t="s">
        <v>417</v>
      </c>
      <c r="B2" s="310"/>
      <c r="C2" s="310"/>
      <c r="D2" s="310"/>
      <c r="E2" s="310"/>
      <c r="F2" s="310"/>
      <c r="G2" s="310"/>
      <c r="H2" s="310"/>
      <c r="I2" s="310"/>
      <c r="J2" s="310"/>
      <c r="K2" s="126"/>
      <c r="L2" s="126"/>
    </row>
    <row r="4" spans="1:10" ht="12.75">
      <c r="A4" s="358" t="s">
        <v>330</v>
      </c>
      <c r="B4" s="283" t="s">
        <v>317</v>
      </c>
      <c r="C4" s="283"/>
      <c r="D4" s="283"/>
      <c r="E4" s="283" t="s">
        <v>318</v>
      </c>
      <c r="F4" s="283"/>
      <c r="G4" s="283"/>
      <c r="H4" s="283" t="s">
        <v>316</v>
      </c>
      <c r="I4" s="283"/>
      <c r="J4" s="283"/>
    </row>
    <row r="5" spans="1:10" ht="42" customHeight="1">
      <c r="A5" s="359"/>
      <c r="B5" s="30" t="s">
        <v>329</v>
      </c>
      <c r="C5" s="30" t="s">
        <v>319</v>
      </c>
      <c r="D5" s="30" t="s">
        <v>328</v>
      </c>
      <c r="E5" s="30" t="s">
        <v>329</v>
      </c>
      <c r="F5" s="30" t="s">
        <v>319</v>
      </c>
      <c r="G5" s="30" t="s">
        <v>328</v>
      </c>
      <c r="H5" s="30" t="s">
        <v>329</v>
      </c>
      <c r="I5" s="30" t="s">
        <v>319</v>
      </c>
      <c r="J5" s="30" t="s">
        <v>328</v>
      </c>
    </row>
    <row r="6" spans="1:10" ht="12.75">
      <c r="A6" s="30" t="s">
        <v>348</v>
      </c>
      <c r="B6" s="358">
        <v>6</v>
      </c>
      <c r="C6" s="30"/>
      <c r="D6" s="30"/>
      <c r="E6" s="358">
        <v>5</v>
      </c>
      <c r="F6" s="30"/>
      <c r="G6" s="30"/>
      <c r="H6" s="358">
        <v>2</v>
      </c>
      <c r="I6" s="30"/>
      <c r="J6" s="30"/>
    </row>
    <row r="7" spans="1:10" ht="12.75">
      <c r="A7" s="30" t="s">
        <v>349</v>
      </c>
      <c r="B7" s="360"/>
      <c r="C7" s="30"/>
      <c r="D7" s="30"/>
      <c r="E7" s="360"/>
      <c r="F7" s="30"/>
      <c r="G7" s="30"/>
      <c r="H7" s="360"/>
      <c r="I7" s="30"/>
      <c r="J7" s="30"/>
    </row>
    <row r="8" spans="1:10" ht="12.75">
      <c r="A8" s="30" t="s">
        <v>350</v>
      </c>
      <c r="B8" s="360"/>
      <c r="C8" s="30">
        <v>50</v>
      </c>
      <c r="D8" s="30">
        <v>15</v>
      </c>
      <c r="E8" s="360"/>
      <c r="F8" s="30">
        <v>24</v>
      </c>
      <c r="G8" s="30">
        <v>2</v>
      </c>
      <c r="H8" s="360"/>
      <c r="I8" s="30">
        <v>1</v>
      </c>
      <c r="J8" s="30">
        <v>1</v>
      </c>
    </row>
    <row r="9" spans="1:10" ht="25.5">
      <c r="A9" s="30" t="s">
        <v>351</v>
      </c>
      <c r="B9" s="359"/>
      <c r="C9" s="30">
        <v>35</v>
      </c>
      <c r="D9" s="30">
        <v>8</v>
      </c>
      <c r="E9" s="359"/>
      <c r="F9" s="30">
        <v>4</v>
      </c>
      <c r="G9" s="30">
        <v>1</v>
      </c>
      <c r="H9" s="359"/>
      <c r="I9" s="30">
        <v>1</v>
      </c>
      <c r="J9" s="30">
        <v>0</v>
      </c>
    </row>
    <row r="10" spans="1:10" ht="12.75">
      <c r="A10" s="227" t="s">
        <v>333</v>
      </c>
      <c r="B10" s="227">
        <f>SUM(B6:B9)</f>
        <v>6</v>
      </c>
      <c r="C10" s="227">
        <f aca="true" t="shared" si="0" ref="C10:J10">SUM(C6:C9)</f>
        <v>85</v>
      </c>
      <c r="D10" s="227">
        <f t="shared" si="0"/>
        <v>23</v>
      </c>
      <c r="E10" s="227">
        <f t="shared" si="0"/>
        <v>5</v>
      </c>
      <c r="F10" s="227">
        <f t="shared" si="0"/>
        <v>28</v>
      </c>
      <c r="G10" s="227">
        <f t="shared" si="0"/>
        <v>3</v>
      </c>
      <c r="H10" s="227">
        <f t="shared" si="0"/>
        <v>2</v>
      </c>
      <c r="I10" s="227">
        <f t="shared" si="0"/>
        <v>2</v>
      </c>
      <c r="J10" s="227">
        <f t="shared" si="0"/>
        <v>1</v>
      </c>
    </row>
    <row r="24" ht="12.75">
      <c r="I24" s="21"/>
    </row>
  </sheetData>
  <sheetProtection/>
  <mergeCells count="8">
    <mergeCell ref="A2:J2"/>
    <mergeCell ref="B4:D4"/>
    <mergeCell ref="E4:G4"/>
    <mergeCell ref="H4:J4"/>
    <mergeCell ref="A4:A5"/>
    <mergeCell ref="B6:B9"/>
    <mergeCell ref="E6:E9"/>
    <mergeCell ref="H6:H9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9" sqref="C19"/>
    </sheetView>
  </sheetViews>
  <sheetFormatPr defaultColWidth="8.875" defaultRowHeight="12.75"/>
  <cols>
    <col min="1" max="1" width="4.75390625" style="3" customWidth="1"/>
    <col min="2" max="2" width="47.25390625" style="3" customWidth="1"/>
    <col min="3" max="3" width="27.75390625" style="3" customWidth="1"/>
    <col min="4" max="4" width="23.25390625" style="3" customWidth="1"/>
    <col min="5" max="5" width="21.75390625" style="3" customWidth="1"/>
    <col min="6" max="16384" width="8.875" style="3" customWidth="1"/>
  </cols>
  <sheetData>
    <row r="1" spans="1:6" ht="15.75">
      <c r="A1" s="361" t="s">
        <v>331</v>
      </c>
      <c r="B1" s="361"/>
      <c r="C1" s="361"/>
      <c r="D1" s="361"/>
      <c r="E1" s="361"/>
      <c r="F1" s="361"/>
    </row>
    <row r="2" spans="1:6" ht="31.5">
      <c r="A2" s="79" t="s">
        <v>92</v>
      </c>
      <c r="B2" s="80" t="s">
        <v>97</v>
      </c>
      <c r="C2" s="80" t="s">
        <v>339</v>
      </c>
      <c r="D2" s="81" t="s">
        <v>93</v>
      </c>
      <c r="E2" s="80" t="s">
        <v>98</v>
      </c>
      <c r="F2" s="80" t="s">
        <v>332</v>
      </c>
    </row>
    <row r="3" spans="1:6" ht="15.75">
      <c r="A3" s="30"/>
      <c r="B3" s="48"/>
      <c r="C3" s="48"/>
      <c r="D3" s="48"/>
      <c r="E3" s="49"/>
      <c r="F3" s="31"/>
    </row>
    <row r="4" spans="1:6" ht="15.75">
      <c r="A4" s="30"/>
      <c r="B4" s="48"/>
      <c r="C4" s="48"/>
      <c r="D4" s="48" t="s">
        <v>99</v>
      </c>
      <c r="E4" s="49"/>
      <c r="F4" s="31"/>
    </row>
    <row r="5" spans="1:6" ht="15.75">
      <c r="A5" s="48"/>
      <c r="B5" s="48"/>
      <c r="C5" s="48"/>
      <c r="D5" s="48"/>
      <c r="E5" s="49"/>
      <c r="F5" s="31"/>
    </row>
    <row r="6" spans="1:6" ht="15.75">
      <c r="A6" s="48"/>
      <c r="B6" s="48"/>
      <c r="C6" s="48"/>
      <c r="D6" s="48"/>
      <c r="E6" s="49"/>
      <c r="F6" s="31"/>
    </row>
    <row r="7" spans="1:6" ht="15.75">
      <c r="A7" s="48"/>
      <c r="B7" s="48"/>
      <c r="C7" s="48"/>
      <c r="D7" s="48"/>
      <c r="E7" s="49"/>
      <c r="F7" s="31"/>
    </row>
    <row r="8" spans="1:4" ht="12.75">
      <c r="A8" s="50"/>
      <c r="B8" s="50"/>
      <c r="C8" s="50"/>
      <c r="D8" s="50"/>
    </row>
    <row r="9" spans="1:4" ht="12.75">
      <c r="A9" s="50"/>
      <c r="B9" s="50"/>
      <c r="C9" s="50"/>
      <c r="D9" s="50"/>
    </row>
    <row r="10" spans="1:4" ht="12.75">
      <c r="A10" s="50"/>
      <c r="B10" s="50"/>
      <c r="C10" s="50"/>
      <c r="D10" s="50"/>
    </row>
    <row r="11" spans="1:4" ht="12.75">
      <c r="A11" s="50"/>
      <c r="B11" s="50"/>
      <c r="C11" s="50"/>
      <c r="D11" s="50"/>
    </row>
    <row r="12" spans="1:4" ht="12.75">
      <c r="A12" s="50"/>
      <c r="B12" s="50"/>
      <c r="C12" s="50"/>
      <c r="D12" s="50"/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</sheetData>
  <sheetProtection/>
  <mergeCells count="1">
    <mergeCell ref="A1:F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4" sqref="G4"/>
    </sheetView>
  </sheetViews>
  <sheetFormatPr defaultColWidth="8.875" defaultRowHeight="12.75"/>
  <cols>
    <col min="1" max="1" width="4.25390625" style="3" customWidth="1"/>
    <col min="2" max="2" width="20.00390625" style="3" customWidth="1"/>
    <col min="3" max="3" width="20.25390625" style="3" customWidth="1"/>
    <col min="4" max="4" width="11.75390625" style="3" customWidth="1"/>
    <col min="5" max="6" width="19.00390625" style="3" customWidth="1"/>
    <col min="7" max="16384" width="8.875" style="3" customWidth="1"/>
  </cols>
  <sheetData>
    <row r="1" spans="1:7" ht="15.75" customHeight="1">
      <c r="A1" s="357" t="s">
        <v>453</v>
      </c>
      <c r="B1" s="357"/>
      <c r="C1" s="357"/>
      <c r="D1" s="357"/>
      <c r="E1" s="357"/>
      <c r="F1" s="357"/>
      <c r="G1" s="357"/>
    </row>
    <row r="2" spans="1:7" ht="25.5" customHeight="1">
      <c r="A2" s="362" t="s">
        <v>92</v>
      </c>
      <c r="B2" s="365" t="s">
        <v>127</v>
      </c>
      <c r="C2" s="366"/>
      <c r="D2" s="364" t="s">
        <v>334</v>
      </c>
      <c r="E2" s="364"/>
      <c r="F2" s="364"/>
      <c r="G2" s="364"/>
    </row>
    <row r="3" spans="1:7" ht="38.25">
      <c r="A3" s="363"/>
      <c r="B3" s="78" t="s">
        <v>454</v>
      </c>
      <c r="C3" s="78" t="s">
        <v>455</v>
      </c>
      <c r="D3" s="78" t="s">
        <v>335</v>
      </c>
      <c r="E3" s="82" t="s">
        <v>336</v>
      </c>
      <c r="F3" s="82" t="s">
        <v>337</v>
      </c>
      <c r="G3" s="82" t="s">
        <v>338</v>
      </c>
    </row>
    <row r="4" spans="1:7" ht="15.75">
      <c r="A4" s="20">
        <v>1</v>
      </c>
      <c r="B4" s="20"/>
      <c r="C4" s="20" t="s">
        <v>492</v>
      </c>
      <c r="D4" s="20"/>
      <c r="E4" s="31"/>
      <c r="F4" s="31"/>
      <c r="G4" s="31" t="s">
        <v>406</v>
      </c>
    </row>
    <row r="5" spans="1:7" ht="15.75">
      <c r="A5" s="20"/>
      <c r="B5" s="20"/>
      <c r="C5" s="20"/>
      <c r="D5" s="20"/>
      <c r="E5" s="31"/>
      <c r="F5" s="31"/>
      <c r="G5" s="31"/>
    </row>
    <row r="6" spans="1:4" s="8" customFormat="1" ht="15.75">
      <c r="A6" s="7"/>
      <c r="B6" s="7"/>
      <c r="C6" s="7"/>
      <c r="D6" s="7"/>
    </row>
    <row r="7" spans="1:4" s="8" customFormat="1" ht="15.75">
      <c r="A7" s="7"/>
      <c r="B7" s="7"/>
      <c r="C7" s="7"/>
      <c r="D7" s="7"/>
    </row>
    <row r="8" spans="1:4" s="8" customFormat="1" ht="15.75">
      <c r="A8" s="7"/>
      <c r="B8" s="7"/>
      <c r="C8" s="7"/>
      <c r="D8" s="7"/>
    </row>
    <row r="9" spans="1:4" s="8" customFormat="1" ht="15.75">
      <c r="A9" s="7"/>
      <c r="B9" s="7"/>
      <c r="C9" s="7"/>
      <c r="D9" s="7"/>
    </row>
  </sheetData>
  <sheetProtection/>
  <mergeCells count="4">
    <mergeCell ref="A2:A3"/>
    <mergeCell ref="D2:G2"/>
    <mergeCell ref="A1:G1"/>
    <mergeCell ref="B2:C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C30" sqref="C30:E30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3" customFormat="1" ht="12.75"/>
    <row r="2" spans="1:5" s="3" customFormat="1" ht="12.75">
      <c r="A2" s="21"/>
      <c r="B2" s="21"/>
      <c r="C2" s="21"/>
      <c r="D2" s="21"/>
      <c r="E2" s="21"/>
    </row>
    <row r="3" spans="1:5" s="3" customFormat="1" ht="12.75">
      <c r="A3" s="21"/>
      <c r="B3" s="21"/>
      <c r="C3" s="21"/>
      <c r="D3" s="21"/>
      <c r="E3" s="21"/>
    </row>
    <row r="4" spans="1:10" s="3" customFormat="1" ht="12.75">
      <c r="A4" s="21"/>
      <c r="B4" s="21"/>
      <c r="C4" s="21"/>
      <c r="D4" s="21"/>
      <c r="E4" s="21"/>
      <c r="F4" s="26"/>
      <c r="J4" s="26"/>
    </row>
    <row r="5" spans="1:10" s="3" customFormat="1" ht="12.75">
      <c r="A5" s="21"/>
      <c r="B5" s="282" t="s">
        <v>80</v>
      </c>
      <c r="C5" s="282"/>
      <c r="D5" s="282"/>
      <c r="E5" s="282"/>
      <c r="F5" s="26"/>
      <c r="J5" s="26"/>
    </row>
    <row r="6" spans="1:10" s="3" customFormat="1" ht="12.75">
      <c r="A6" s="21"/>
      <c r="B6" s="282" t="s">
        <v>463</v>
      </c>
      <c r="C6" s="282"/>
      <c r="D6" s="282"/>
      <c r="E6" s="282"/>
      <c r="F6" s="26"/>
      <c r="J6" s="26"/>
    </row>
    <row r="7" spans="1:5" s="3" customFormat="1" ht="12.75">
      <c r="A7" s="21"/>
      <c r="B7" s="21"/>
      <c r="C7" s="21"/>
      <c r="D7" s="21"/>
      <c r="E7" s="21"/>
    </row>
    <row r="8" spans="1:5" s="3" customFormat="1" ht="12.75">
      <c r="A8" s="24" t="s">
        <v>291</v>
      </c>
      <c r="B8" s="21"/>
      <c r="C8" s="21"/>
      <c r="D8" s="21"/>
      <c r="E8" s="21"/>
    </row>
    <row r="9" spans="1:5" s="3" customFormat="1" ht="12.75">
      <c r="A9" s="21" t="s">
        <v>292</v>
      </c>
      <c r="B9" s="21"/>
      <c r="C9" s="21"/>
      <c r="D9" s="21"/>
      <c r="E9" s="21"/>
    </row>
    <row r="10" spans="1:8" s="3" customFormat="1" ht="14.25" customHeight="1">
      <c r="A10" s="257" t="s">
        <v>465</v>
      </c>
      <c r="B10" s="255"/>
      <c r="C10" s="255"/>
      <c r="D10" s="255"/>
      <c r="E10" s="255"/>
      <c r="F10" s="255"/>
      <c r="G10" s="255"/>
      <c r="H10" s="255"/>
    </row>
    <row r="11" spans="1:5" s="3" customFormat="1" ht="12.75">
      <c r="A11" s="21" t="s">
        <v>293</v>
      </c>
      <c r="B11" s="21"/>
      <c r="C11" s="21"/>
      <c r="D11" s="21"/>
      <c r="E11" s="21"/>
    </row>
    <row r="12" spans="1:5" s="3" customFormat="1" ht="12.75">
      <c r="A12" s="256" t="s">
        <v>466</v>
      </c>
      <c r="B12" s="21"/>
      <c r="C12" s="21"/>
      <c r="D12" s="21"/>
      <c r="E12" s="21"/>
    </row>
    <row r="13" spans="1:5" s="3" customFormat="1" ht="12.75">
      <c r="A13" s="21" t="s">
        <v>467</v>
      </c>
      <c r="B13" s="21"/>
      <c r="C13" s="21"/>
      <c r="D13" s="21"/>
      <c r="E13" s="21"/>
    </row>
    <row r="14" spans="1:5" s="3" customFormat="1" ht="12.75">
      <c r="A14" s="21" t="s">
        <v>81</v>
      </c>
      <c r="B14" s="21"/>
      <c r="C14" s="21"/>
      <c r="D14" s="21"/>
      <c r="E14" s="21"/>
    </row>
    <row r="15" spans="1:5" s="3" customFormat="1" ht="12.75">
      <c r="A15" s="21" t="s">
        <v>468</v>
      </c>
      <c r="B15" s="21"/>
      <c r="C15" s="21"/>
      <c r="D15" s="21"/>
      <c r="E15" s="21"/>
    </row>
    <row r="16" spans="1:5" s="3" customFormat="1" ht="12.75">
      <c r="A16" s="21" t="s">
        <v>469</v>
      </c>
      <c r="B16" s="21"/>
      <c r="C16" s="21"/>
      <c r="D16" s="21"/>
      <c r="E16" s="21"/>
    </row>
    <row r="17" spans="1:5" s="3" customFormat="1" ht="12.75">
      <c r="A17" s="21" t="s">
        <v>470</v>
      </c>
      <c r="B17" s="21"/>
      <c r="C17" s="21"/>
      <c r="D17" s="21"/>
      <c r="E17" s="21"/>
    </row>
    <row r="18" spans="1:5" s="3" customFormat="1" ht="12.75">
      <c r="A18" s="21"/>
      <c r="B18" s="21"/>
      <c r="C18" s="21"/>
      <c r="D18" s="21"/>
      <c r="E18" s="21"/>
    </row>
    <row r="19" spans="1:5" s="3" customFormat="1" ht="12.75">
      <c r="A19" s="24" t="s">
        <v>353</v>
      </c>
      <c r="B19" s="21"/>
      <c r="C19" s="21"/>
      <c r="D19" s="21"/>
      <c r="E19" s="21"/>
    </row>
    <row r="20" spans="1:5" s="3" customFormat="1" ht="39.75" customHeight="1">
      <c r="A20" s="30" t="s">
        <v>105</v>
      </c>
      <c r="B20" s="30" t="s">
        <v>82</v>
      </c>
      <c r="C20" s="30" t="s">
        <v>104</v>
      </c>
      <c r="D20" s="30" t="s">
        <v>83</v>
      </c>
      <c r="E20" s="30" t="s">
        <v>315</v>
      </c>
    </row>
    <row r="21" spans="1:5" s="3" customFormat="1" ht="15" customHeight="1">
      <c r="A21" s="32">
        <v>1</v>
      </c>
      <c r="B21" s="27" t="s">
        <v>84</v>
      </c>
      <c r="C21" s="27">
        <v>319</v>
      </c>
      <c r="D21" s="258">
        <v>42348</v>
      </c>
      <c r="E21" s="27" t="s">
        <v>473</v>
      </c>
    </row>
    <row r="22" spans="1:5" s="3" customFormat="1" ht="15" customHeight="1">
      <c r="A22" s="32">
        <v>2</v>
      </c>
      <c r="B22" s="27" t="s">
        <v>85</v>
      </c>
      <c r="C22" s="27" t="s">
        <v>471</v>
      </c>
      <c r="D22" s="258">
        <v>41271</v>
      </c>
      <c r="E22" s="27" t="s">
        <v>472</v>
      </c>
    </row>
    <row r="23" spans="1:5" s="3" customFormat="1" ht="25.5" customHeight="1">
      <c r="A23" s="30" t="s">
        <v>105</v>
      </c>
      <c r="B23" s="30" t="s">
        <v>82</v>
      </c>
      <c r="C23" s="30" t="s">
        <v>83</v>
      </c>
      <c r="D23" s="283" t="s">
        <v>233</v>
      </c>
      <c r="E23" s="283"/>
    </row>
    <row r="24" spans="1:5" s="3" customFormat="1" ht="15" customHeight="1">
      <c r="A24" s="54">
        <v>3</v>
      </c>
      <c r="B24" s="27" t="s">
        <v>282</v>
      </c>
      <c r="C24" s="259">
        <v>41879</v>
      </c>
      <c r="D24" s="274" t="s">
        <v>230</v>
      </c>
      <c r="E24" s="275"/>
    </row>
    <row r="25" spans="1:5" s="3" customFormat="1" ht="12.75">
      <c r="A25" s="32">
        <v>4</v>
      </c>
      <c r="B25" s="27" t="s">
        <v>194</v>
      </c>
      <c r="C25" s="259">
        <v>41879</v>
      </c>
      <c r="D25" s="270" t="s">
        <v>230</v>
      </c>
      <c r="E25" s="270"/>
    </row>
    <row r="26" spans="1:5" s="3" customFormat="1" ht="15" customHeight="1">
      <c r="A26" s="32">
        <v>5</v>
      </c>
      <c r="B26" s="28" t="s">
        <v>193</v>
      </c>
      <c r="C26" s="113"/>
      <c r="D26" s="270"/>
      <c r="E26" s="270"/>
    </row>
    <row r="27" spans="1:5" s="3" customFormat="1" ht="15" customHeight="1">
      <c r="A27" s="32">
        <v>6</v>
      </c>
      <c r="B27" s="27" t="s">
        <v>357</v>
      </c>
      <c r="C27" s="113"/>
      <c r="D27" s="270"/>
      <c r="E27" s="270"/>
    </row>
    <row r="28" spans="1:5" s="3" customFormat="1" ht="25.5">
      <c r="A28" s="30" t="s">
        <v>105</v>
      </c>
      <c r="B28" s="30" t="s">
        <v>226</v>
      </c>
      <c r="C28" s="271" t="s">
        <v>241</v>
      </c>
      <c r="D28" s="272"/>
      <c r="E28" s="272"/>
    </row>
    <row r="29" spans="1:7" s="3" customFormat="1" ht="12.75">
      <c r="A29" s="108" t="s">
        <v>359</v>
      </c>
      <c r="B29" s="109" t="s">
        <v>230</v>
      </c>
      <c r="C29" s="273">
        <v>41943</v>
      </c>
      <c r="D29" s="271"/>
      <c r="E29" s="271"/>
      <c r="G29" s="206"/>
    </row>
    <row r="30" spans="1:5" s="3" customFormat="1" ht="12.75">
      <c r="A30" s="108" t="s">
        <v>360</v>
      </c>
      <c r="B30" s="3" t="s">
        <v>310</v>
      </c>
      <c r="C30" s="276"/>
      <c r="D30" s="277"/>
      <c r="E30" s="278"/>
    </row>
    <row r="31" spans="1:5" s="3" customFormat="1" ht="15" customHeight="1">
      <c r="A31" s="108" t="s">
        <v>361</v>
      </c>
      <c r="B31" s="125" t="s">
        <v>311</v>
      </c>
      <c r="C31" s="270"/>
      <c r="D31" s="270"/>
      <c r="E31" s="270"/>
    </row>
    <row r="32" spans="1:5" s="3" customFormat="1" ht="12.75">
      <c r="A32" s="108" t="s">
        <v>362</v>
      </c>
      <c r="B32" s="109" t="s">
        <v>232</v>
      </c>
      <c r="C32" s="270"/>
      <c r="D32" s="270"/>
      <c r="E32" s="270"/>
    </row>
    <row r="33" spans="1:5" s="3" customFormat="1" ht="12.75">
      <c r="A33" s="108" t="s">
        <v>363</v>
      </c>
      <c r="B33" s="109" t="s">
        <v>358</v>
      </c>
      <c r="C33" s="198"/>
      <c r="D33" s="199"/>
      <c r="E33" s="200"/>
    </row>
    <row r="34" spans="1:5" s="3" customFormat="1" ht="12.75">
      <c r="A34" s="108" t="s">
        <v>364</v>
      </c>
      <c r="B34" s="109" t="s">
        <v>313</v>
      </c>
      <c r="C34" s="198"/>
      <c r="D34" s="199"/>
      <c r="E34" s="200"/>
    </row>
    <row r="35" spans="1:5" s="3" customFormat="1" ht="25.5">
      <c r="A35" s="108" t="s">
        <v>365</v>
      </c>
      <c r="B35" s="125" t="s">
        <v>283</v>
      </c>
      <c r="C35" s="279"/>
      <c r="D35" s="280"/>
      <c r="E35" s="281"/>
    </row>
    <row r="36" spans="1:5" s="3" customFormat="1" ht="12.75">
      <c r="A36" s="108" t="s">
        <v>366</v>
      </c>
      <c r="B36" s="125" t="s">
        <v>312</v>
      </c>
      <c r="C36" s="279"/>
      <c r="D36" s="280"/>
      <c r="E36" s="281"/>
    </row>
    <row r="37" spans="1:5" s="3" customFormat="1" ht="15" customHeight="1">
      <c r="A37" s="108" t="s">
        <v>367</v>
      </c>
      <c r="B37" s="109" t="s">
        <v>231</v>
      </c>
      <c r="C37" s="270"/>
      <c r="D37" s="270"/>
      <c r="E37" s="270"/>
    </row>
    <row r="38" spans="1:5" ht="10.5" customHeight="1">
      <c r="A38" s="123"/>
      <c r="B38" s="124"/>
      <c r="C38" s="107"/>
      <c r="D38" s="107"/>
      <c r="E38" s="118"/>
    </row>
    <row r="39" spans="1:5" ht="13.5">
      <c r="A39" s="114" t="s">
        <v>464</v>
      </c>
      <c r="B39" s="114"/>
      <c r="C39" s="114"/>
      <c r="D39" s="114"/>
      <c r="E39" s="114"/>
    </row>
  </sheetData>
  <sheetProtection/>
  <mergeCells count="15">
    <mergeCell ref="B5:E5"/>
    <mergeCell ref="B6:E6"/>
    <mergeCell ref="D23:E23"/>
    <mergeCell ref="D25:E25"/>
    <mergeCell ref="C31:E31"/>
    <mergeCell ref="D26:E26"/>
    <mergeCell ref="D27:E27"/>
    <mergeCell ref="C28:E28"/>
    <mergeCell ref="C29:E29"/>
    <mergeCell ref="D24:E24"/>
    <mergeCell ref="C32:E32"/>
    <mergeCell ref="C37:E37"/>
    <mergeCell ref="C30:E30"/>
    <mergeCell ref="C35:E35"/>
    <mergeCell ref="C36:E36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7" sqref="A17:M17"/>
    </sheetView>
  </sheetViews>
  <sheetFormatPr defaultColWidth="9.00390625" defaultRowHeight="12.75"/>
  <cols>
    <col min="1" max="1" width="4.00390625" style="0" customWidth="1"/>
    <col min="2" max="2" width="12.875" style="0" customWidth="1"/>
    <col min="3" max="3" width="7.75390625" style="0" customWidth="1"/>
    <col min="4" max="4" width="12.75390625" style="0" customWidth="1"/>
    <col min="5" max="5" width="14.00390625" style="0" customWidth="1"/>
    <col min="6" max="6" width="15.875" style="0" customWidth="1"/>
    <col min="7" max="7" width="17.75390625" style="0" customWidth="1"/>
    <col min="8" max="8" width="12.375" style="0" customWidth="1"/>
    <col min="9" max="9" width="13.875" style="0" customWidth="1"/>
    <col min="10" max="10" width="10.00390625" style="0" customWidth="1"/>
    <col min="11" max="11" width="3.875" style="0" customWidth="1"/>
    <col min="12" max="12" width="3.625" style="0" customWidth="1"/>
    <col min="13" max="13" width="6.875" style="0" customWidth="1"/>
    <col min="14" max="14" width="9.375" style="0" customWidth="1"/>
    <col min="15" max="17" width="5.125" style="0" bestFit="1" customWidth="1"/>
  </cols>
  <sheetData>
    <row r="1" spans="1:17" s="3" customFormat="1" ht="15.75" customHeight="1">
      <c r="A1" s="310" t="s">
        <v>443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126"/>
      <c r="M1" s="126"/>
      <c r="N1" s="126"/>
      <c r="O1" s="126"/>
      <c r="P1" s="126"/>
      <c r="Q1" s="126"/>
    </row>
    <row r="2" spans="1:17" s="3" customFormat="1" ht="15.75" customHeight="1">
      <c r="A2" s="310" t="s">
        <v>295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26"/>
      <c r="O2" s="126"/>
      <c r="P2" s="126"/>
      <c r="Q2" s="126"/>
    </row>
    <row r="3" spans="1:19" s="3" customFormat="1" ht="15.75" customHeight="1">
      <c r="A3" s="371" t="s">
        <v>444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126"/>
      <c r="O3" s="126"/>
      <c r="P3" s="126"/>
      <c r="Q3" s="126"/>
      <c r="R3" s="126"/>
      <c r="S3" s="126"/>
    </row>
    <row r="4" spans="1:17" s="3" customFormat="1" ht="22.5" customHeight="1">
      <c r="A4" s="105" t="s">
        <v>228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s="3" customFormat="1" ht="15.75">
      <c r="A5" s="98"/>
      <c r="B5" s="115" t="s">
        <v>239</v>
      </c>
      <c r="C5" s="98"/>
      <c r="D5" s="98"/>
      <c r="E5" s="98"/>
      <c r="F5" s="98"/>
      <c r="G5" s="98"/>
      <c r="H5" s="106"/>
      <c r="I5" s="98"/>
      <c r="J5" s="98"/>
      <c r="K5" s="98"/>
      <c r="L5" s="98"/>
      <c r="M5" s="98"/>
      <c r="N5" s="98"/>
      <c r="O5" s="98"/>
      <c r="P5" s="98"/>
      <c r="Q5" s="98"/>
    </row>
    <row r="6" spans="1:17" s="3" customFormat="1" ht="15.75">
      <c r="A6" s="98"/>
      <c r="B6" s="11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3" customFormat="1" ht="15.75">
      <c r="A7" s="98"/>
      <c r="B7" s="115" t="s">
        <v>240</v>
      </c>
      <c r="C7" s="98"/>
      <c r="D7" s="98"/>
      <c r="E7" s="98"/>
      <c r="F7" s="98"/>
      <c r="G7" s="98"/>
      <c r="H7" s="106"/>
      <c r="I7" s="98"/>
      <c r="J7" s="98"/>
      <c r="K7" s="98"/>
      <c r="L7" s="98"/>
      <c r="M7" s="98"/>
      <c r="N7" s="98"/>
      <c r="O7" s="98"/>
      <c r="P7" s="98"/>
      <c r="Q7" s="98"/>
    </row>
    <row r="8" spans="1:17" s="3" customFormat="1" ht="15.75">
      <c r="A8" s="98"/>
      <c r="B8" s="115"/>
      <c r="C8" s="98"/>
      <c r="D8" s="98"/>
      <c r="E8" s="98"/>
      <c r="F8" s="98"/>
      <c r="G8" s="98"/>
      <c r="H8" s="136"/>
      <c r="I8" s="98"/>
      <c r="J8" s="98"/>
      <c r="K8" s="98"/>
      <c r="L8" s="98"/>
      <c r="M8" s="98"/>
      <c r="N8" s="98"/>
      <c r="O8" s="98"/>
      <c r="P8" s="98"/>
      <c r="Q8" s="98"/>
    </row>
    <row r="9" spans="1:17" s="3" customFormat="1" ht="15.75">
      <c r="A9" s="98"/>
      <c r="B9" s="115"/>
      <c r="C9" s="98"/>
      <c r="D9" s="98"/>
      <c r="E9" s="98"/>
      <c r="F9" s="98"/>
      <c r="G9" s="98"/>
      <c r="H9" s="136"/>
      <c r="I9" s="98"/>
      <c r="J9" s="98"/>
      <c r="K9" s="98"/>
      <c r="L9" s="98"/>
      <c r="M9" s="98"/>
      <c r="N9" s="98"/>
      <c r="O9" s="98"/>
      <c r="P9" s="98"/>
      <c r="Q9" s="98"/>
    </row>
    <row r="10" spans="1:17" s="3" customFormat="1" ht="15.75">
      <c r="A10" s="127" t="s">
        <v>445</v>
      </c>
      <c r="B10" s="12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s="3" customFormat="1" ht="15.75">
      <c r="A11" s="127"/>
      <c r="B11" s="12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3" customFormat="1" ht="25.5">
      <c r="A12" s="30" t="s">
        <v>92</v>
      </c>
      <c r="B12" s="133" t="s">
        <v>104</v>
      </c>
      <c r="C12" s="368" t="s">
        <v>83</v>
      </c>
      <c r="D12" s="36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s="3" customFormat="1" ht="15.75">
      <c r="A13" s="132"/>
      <c r="B13" s="132"/>
      <c r="C13" s="369"/>
      <c r="D13" s="370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s="3" customFormat="1" ht="15.75">
      <c r="A14" s="132"/>
      <c r="B14" s="132"/>
      <c r="C14" s="369"/>
      <c r="D14" s="370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s="3" customFormat="1" ht="15.75">
      <c r="A15" s="137"/>
      <c r="B15" s="137"/>
      <c r="C15" s="138"/>
      <c r="D15" s="13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5:17" s="3" customFormat="1" ht="15.75"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8" s="3" customFormat="1" ht="15.75" customHeight="1">
      <c r="A17" s="371" t="s">
        <v>446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126"/>
      <c r="O17" s="126"/>
      <c r="P17" s="126"/>
      <c r="Q17" s="126"/>
      <c r="R17" s="127"/>
    </row>
    <row r="18" spans="1:18" s="3" customFormat="1" ht="15.7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7"/>
      <c r="M18" s="127"/>
      <c r="N18" s="127"/>
      <c r="O18" s="127"/>
      <c r="P18" s="127"/>
      <c r="Q18" s="127"/>
      <c r="R18" s="127"/>
    </row>
    <row r="19" spans="1:17" s="3" customFormat="1" ht="81" customHeight="1">
      <c r="A19" s="30" t="s">
        <v>92</v>
      </c>
      <c r="B19" s="30" t="s">
        <v>199</v>
      </c>
      <c r="C19" s="30" t="s">
        <v>200</v>
      </c>
      <c r="D19" s="30" t="s">
        <v>447</v>
      </c>
      <c r="E19" s="30" t="s">
        <v>296</v>
      </c>
      <c r="F19" s="30" t="s">
        <v>297</v>
      </c>
      <c r="G19" s="30" t="s">
        <v>201</v>
      </c>
      <c r="H19" s="30" t="s">
        <v>249</v>
      </c>
      <c r="I19" s="30" t="s">
        <v>248</v>
      </c>
      <c r="J19" s="30" t="s">
        <v>265</v>
      </c>
      <c r="L19" s="98"/>
      <c r="M19" s="98"/>
      <c r="N19" s="98"/>
      <c r="O19" s="98"/>
      <c r="P19" s="98"/>
      <c r="Q19" s="98"/>
    </row>
    <row r="20" spans="1:10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8:21" s="3" customFormat="1" ht="109.5" customHeight="1">
      <c r="R23" s="103"/>
      <c r="S23" s="103"/>
      <c r="T23" s="103"/>
      <c r="U23" s="103"/>
    </row>
    <row r="24" s="3" customFormat="1" ht="24" customHeight="1"/>
    <row r="25" ht="15.75" customHeight="1"/>
    <row r="26" spans="1:7" ht="15.75">
      <c r="A26" s="33"/>
      <c r="B26" s="104"/>
      <c r="C26" s="104"/>
      <c r="D26" s="104"/>
      <c r="E26" s="104"/>
      <c r="F26" s="104"/>
      <c r="G26" s="104"/>
    </row>
    <row r="28" spans="1:7" ht="15.75">
      <c r="A28" s="367"/>
      <c r="B28" s="367"/>
      <c r="C28" s="367"/>
      <c r="D28" s="367"/>
      <c r="E28" s="367"/>
      <c r="F28" s="367"/>
      <c r="G28" s="36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17"/>
      <c r="B30" s="110"/>
      <c r="C30" s="117"/>
      <c r="D30" s="117"/>
      <c r="E30" s="117"/>
      <c r="F30" s="117"/>
      <c r="G30" s="117"/>
    </row>
  </sheetData>
  <sheetProtection/>
  <mergeCells count="8">
    <mergeCell ref="A2:M2"/>
    <mergeCell ref="A28:G28"/>
    <mergeCell ref="A1:K1"/>
    <mergeCell ref="C12:D12"/>
    <mergeCell ref="C13:D13"/>
    <mergeCell ref="C14:D14"/>
    <mergeCell ref="A17:M17"/>
    <mergeCell ref="A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23" width="4.75390625" style="0" customWidth="1"/>
    <col min="24" max="24" width="11.00390625" style="0" customWidth="1"/>
  </cols>
  <sheetData>
    <row r="1" spans="1:24" ht="15.75" customHeight="1">
      <c r="A1" s="310" t="s">
        <v>448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 ht="15.75" customHeight="1">
      <c r="A2" s="310" t="s">
        <v>295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4" ht="15.75">
      <c r="A3" s="371" t="s">
        <v>449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</row>
    <row r="4" spans="1:24" ht="15.7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ht="12.75">
      <c r="A5" s="375"/>
      <c r="B5" s="283"/>
      <c r="C5" s="283" t="s">
        <v>203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</row>
    <row r="6" spans="1:24" ht="191.25">
      <c r="A6" s="375"/>
      <c r="B6" s="272"/>
      <c r="C6" s="112" t="s">
        <v>204</v>
      </c>
      <c r="D6" s="102" t="s">
        <v>205</v>
      </c>
      <c r="E6" s="102" t="s">
        <v>206</v>
      </c>
      <c r="F6" s="102" t="s">
        <v>207</v>
      </c>
      <c r="G6" s="102" t="s">
        <v>208</v>
      </c>
      <c r="H6" s="102" t="s">
        <v>209</v>
      </c>
      <c r="I6" s="102" t="s">
        <v>210</v>
      </c>
      <c r="J6" s="102" t="s">
        <v>211</v>
      </c>
      <c r="K6" s="102" t="s">
        <v>212</v>
      </c>
      <c r="L6" s="102" t="s">
        <v>213</v>
      </c>
      <c r="M6" s="102" t="s">
        <v>214</v>
      </c>
      <c r="N6" s="102" t="s">
        <v>215</v>
      </c>
      <c r="O6" s="102" t="s">
        <v>216</v>
      </c>
      <c r="P6" s="102" t="s">
        <v>217</v>
      </c>
      <c r="Q6" s="102" t="s">
        <v>218</v>
      </c>
      <c r="R6" s="102" t="s">
        <v>219</v>
      </c>
      <c r="S6" s="112" t="s">
        <v>227</v>
      </c>
      <c r="T6" s="102" t="s">
        <v>229</v>
      </c>
      <c r="U6" s="112" t="s">
        <v>220</v>
      </c>
      <c r="V6" s="112" t="s">
        <v>221</v>
      </c>
      <c r="W6" s="112" t="s">
        <v>222</v>
      </c>
      <c r="X6" s="112" t="s">
        <v>223</v>
      </c>
    </row>
    <row r="7" spans="1:24" ht="12.75">
      <c r="A7" s="110"/>
      <c r="B7" s="135" t="s">
        <v>262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12" ht="12.75">
      <c r="A8" s="372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spans="1:10" ht="12.75">
      <c r="A9" s="21" t="s">
        <v>382</v>
      </c>
      <c r="B9" s="21"/>
      <c r="C9" s="21"/>
      <c r="D9" s="21"/>
      <c r="E9" s="21"/>
      <c r="F9" s="21"/>
      <c r="G9" s="21"/>
      <c r="H9" s="21"/>
      <c r="I9" s="21"/>
      <c r="J9" s="21"/>
    </row>
  </sheetData>
  <sheetProtection/>
  <mergeCells count="8">
    <mergeCell ref="A1:X1"/>
    <mergeCell ref="A2:X2"/>
    <mergeCell ref="A3:X3"/>
    <mergeCell ref="A8:L8"/>
    <mergeCell ref="A4:X4"/>
    <mergeCell ref="A5:A6"/>
    <mergeCell ref="B5:B6"/>
    <mergeCell ref="C5:X5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00390625" style="0" customWidth="1"/>
    <col min="2" max="2" width="63.25390625" style="0" customWidth="1"/>
    <col min="3" max="3" width="27.25390625" style="0" customWidth="1"/>
    <col min="4" max="4" width="29.875" style="0" customWidth="1"/>
  </cols>
  <sheetData>
    <row r="1" spans="1:24" s="2" customFormat="1" ht="15.75" customHeight="1">
      <c r="A1" s="310" t="s">
        <v>450</v>
      </c>
      <c r="B1" s="310"/>
      <c r="C1" s="310"/>
      <c r="D1" s="310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s="2" customFormat="1" ht="15.75" customHeight="1">
      <c r="A2" s="310" t="s">
        <v>295</v>
      </c>
      <c r="B2" s="310"/>
      <c r="C2" s="310"/>
      <c r="D2" s="31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s="2" customFormat="1" ht="15.75" customHeight="1">
      <c r="A3" s="310" t="s">
        <v>449</v>
      </c>
      <c r="B3" s="310"/>
      <c r="C3" s="310"/>
      <c r="D3" s="310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s="2" customFormat="1" ht="15.7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s="2" customFormat="1" ht="12.75">
      <c r="A5" s="21"/>
      <c r="B5"/>
      <c r="C5" s="378" t="s">
        <v>264</v>
      </c>
      <c r="D5" s="378"/>
      <c r="E5" s="21"/>
      <c r="F5" s="21"/>
      <c r="G5" s="21"/>
      <c r="H5" s="21"/>
      <c r="I5" s="21"/>
      <c r="J5" s="2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2" customFormat="1" ht="25.5">
      <c r="A6" s="30" t="s">
        <v>92</v>
      </c>
      <c r="B6" s="129" t="s">
        <v>261</v>
      </c>
      <c r="C6" s="283" t="s">
        <v>263</v>
      </c>
      <c r="D6" s="283"/>
      <c r="E6" s="131"/>
      <c r="F6" s="131"/>
      <c r="G6" s="131"/>
      <c r="H6" s="131"/>
      <c r="I6" s="131"/>
      <c r="J6" s="131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:12" s="2" customFormat="1" ht="12.75">
      <c r="A7" s="134"/>
      <c r="B7" s="139"/>
      <c r="C7" s="377"/>
      <c r="D7" s="377"/>
      <c r="E7" s="88"/>
      <c r="F7" s="88"/>
      <c r="G7" s="88"/>
      <c r="H7" s="88"/>
      <c r="I7" s="88"/>
      <c r="J7" s="88"/>
      <c r="K7" s="128"/>
      <c r="L7" s="128"/>
    </row>
    <row r="8" spans="1:24" s="2" customFormat="1" ht="12.75">
      <c r="A8" s="134"/>
      <c r="B8" s="139"/>
      <c r="C8" s="377"/>
      <c r="D8" s="377"/>
      <c r="E8" s="88"/>
      <c r="F8" s="88"/>
      <c r="G8" s="88"/>
      <c r="H8" s="88"/>
      <c r="I8" s="88"/>
      <c r="J8" s="8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" customFormat="1" ht="12.75">
      <c r="A9" s="134"/>
      <c r="B9" s="139"/>
      <c r="C9" s="377"/>
      <c r="D9" s="377"/>
      <c r="E9" s="88"/>
      <c r="F9" s="88"/>
      <c r="G9" s="88"/>
      <c r="H9" s="88"/>
      <c r="I9" s="88"/>
      <c r="J9" s="88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" s="2" customFormat="1" ht="15.75">
      <c r="A10" s="1"/>
      <c r="B10" s="1"/>
      <c r="C10" s="1"/>
      <c r="D10" s="1"/>
    </row>
    <row r="11" spans="1:4" s="2" customFormat="1" ht="15.75">
      <c r="A11" s="1"/>
      <c r="B11" s="1"/>
      <c r="C11" s="1"/>
      <c r="D11" s="1"/>
    </row>
    <row r="12" spans="1:4" s="2" customFormat="1" ht="15.75">
      <c r="A12" s="1"/>
      <c r="B12" s="1"/>
      <c r="C12" s="1"/>
      <c r="D12" s="1"/>
    </row>
    <row r="13" spans="1:4" s="2" customFormat="1" ht="15.75">
      <c r="A13" s="1"/>
      <c r="B13" s="1"/>
      <c r="C13" s="1"/>
      <c r="D13" s="1"/>
    </row>
    <row r="14" spans="1:4" s="2" customFormat="1" ht="15.75">
      <c r="A14" s="1"/>
      <c r="B14" s="1"/>
      <c r="C14" s="1"/>
      <c r="D14" s="1"/>
    </row>
    <row r="15" spans="1:4" s="2" customFormat="1" ht="15.75">
      <c r="A15" s="1"/>
      <c r="B15" s="1"/>
      <c r="C15" s="1"/>
      <c r="D15" s="1"/>
    </row>
    <row r="16" spans="1:4" s="2" customFormat="1" ht="15.75">
      <c r="A16" s="1"/>
      <c r="B16" s="1"/>
      <c r="C16" s="1"/>
      <c r="D16" s="1"/>
    </row>
    <row r="17" spans="1:4" s="2" customFormat="1" ht="15.75">
      <c r="A17" s="1"/>
      <c r="B17" s="1"/>
      <c r="C17" s="1"/>
      <c r="D17" s="1"/>
    </row>
    <row r="18" spans="1:4" s="2" customFormat="1" ht="15.75">
      <c r="A18" s="1"/>
      <c r="B18" s="1"/>
      <c r="C18" s="1"/>
      <c r="D18" s="1"/>
    </row>
    <row r="19" spans="1:4" ht="12.75">
      <c r="A19" s="376" t="s">
        <v>493</v>
      </c>
      <c r="B19" s="376"/>
      <c r="C19" s="33" t="s">
        <v>76</v>
      </c>
      <c r="D19" s="33"/>
    </row>
    <row r="20" spans="1:4" ht="12.75">
      <c r="A20" s="34"/>
      <c r="B20" s="35" t="s">
        <v>269</v>
      </c>
      <c r="C20" s="35" t="s">
        <v>71</v>
      </c>
      <c r="D20" s="35"/>
    </row>
    <row r="21" spans="1:4" ht="12.75">
      <c r="A21" s="34"/>
      <c r="B21" s="33"/>
      <c r="C21" s="33"/>
      <c r="D21" s="33"/>
    </row>
    <row r="22" spans="1:4" ht="12.75">
      <c r="A22" s="305" t="s">
        <v>494</v>
      </c>
      <c r="B22" s="305"/>
      <c r="C22" s="34"/>
      <c r="D22" s="33"/>
    </row>
    <row r="23" spans="1:4" ht="12.75">
      <c r="A23" s="305"/>
      <c r="B23" s="305"/>
      <c r="C23" s="35" t="s">
        <v>495</v>
      </c>
      <c r="D23" s="33" t="s">
        <v>69</v>
      </c>
    </row>
    <row r="24" spans="1:4" ht="12.75">
      <c r="A24" s="34"/>
      <c r="B24" s="35" t="s">
        <v>70</v>
      </c>
      <c r="C24" s="35" t="s">
        <v>270</v>
      </c>
      <c r="D24" s="35" t="s">
        <v>72</v>
      </c>
    </row>
    <row r="25" spans="1:4" ht="12.75">
      <c r="A25" s="34"/>
      <c r="B25" s="34"/>
      <c r="C25" s="33"/>
      <c r="D25" s="33"/>
    </row>
    <row r="26" spans="1:4" ht="12.75">
      <c r="A26" s="34"/>
      <c r="B26" s="34" t="s">
        <v>77</v>
      </c>
      <c r="C26" s="33" t="s">
        <v>74</v>
      </c>
      <c r="D26" s="34"/>
    </row>
    <row r="27" spans="1:4" ht="12.75">
      <c r="A27" s="34"/>
      <c r="B27" s="36" t="s">
        <v>73</v>
      </c>
      <c r="C27" s="35" t="s">
        <v>75</v>
      </c>
      <c r="D27" s="34"/>
    </row>
  </sheetData>
  <sheetProtection/>
  <mergeCells count="11">
    <mergeCell ref="C5:D5"/>
    <mergeCell ref="A1:D1"/>
    <mergeCell ref="A2:D2"/>
    <mergeCell ref="A3:D3"/>
    <mergeCell ref="A19:B19"/>
    <mergeCell ref="A22:B23"/>
    <mergeCell ref="A4:X4"/>
    <mergeCell ref="C6:D6"/>
    <mergeCell ref="C7:D7"/>
    <mergeCell ref="C8:D8"/>
    <mergeCell ref="C9:D9"/>
  </mergeCells>
  <printOptions/>
  <pageMargins left="0.5511811023622047" right="0.7480314960629921" top="0.5905511811023623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zoomScalePageLayoutView="0" workbookViewId="0" topLeftCell="A1">
      <selection activeCell="C4" sqref="C4:D40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293" t="s">
        <v>106</v>
      </c>
      <c r="B1" s="293"/>
      <c r="C1" s="293"/>
      <c r="D1" s="293"/>
    </row>
    <row r="2" spans="1:4" ht="15.75">
      <c r="A2" s="286" t="s">
        <v>140</v>
      </c>
      <c r="B2" s="287"/>
      <c r="C2" s="288" t="s">
        <v>66</v>
      </c>
      <c r="D2" s="289"/>
    </row>
    <row r="3" spans="1:4" ht="15.75">
      <c r="A3" s="20">
        <v>1</v>
      </c>
      <c r="B3" s="19" t="s">
        <v>108</v>
      </c>
      <c r="C3" s="284"/>
      <c r="D3" s="285"/>
    </row>
    <row r="4" spans="1:4" ht="15.75">
      <c r="A4" s="20">
        <v>2</v>
      </c>
      <c r="B4" s="19" t="s">
        <v>109</v>
      </c>
      <c r="C4" s="284">
        <v>1</v>
      </c>
      <c r="D4" s="285"/>
    </row>
    <row r="5" spans="1:4" ht="15.75">
      <c r="A5" s="290">
        <v>3</v>
      </c>
      <c r="B5" s="19" t="s">
        <v>141</v>
      </c>
      <c r="C5" s="284"/>
      <c r="D5" s="285"/>
    </row>
    <row r="6" spans="1:4" ht="15.75">
      <c r="A6" s="291"/>
      <c r="B6" s="19" t="s">
        <v>234</v>
      </c>
      <c r="C6" s="284"/>
      <c r="D6" s="285"/>
    </row>
    <row r="7" spans="1:4" ht="15.75">
      <c r="A7" s="292"/>
      <c r="B7" s="19" t="s">
        <v>235</v>
      </c>
      <c r="C7" s="284"/>
      <c r="D7" s="285"/>
    </row>
    <row r="8" spans="1:4" ht="15.75">
      <c r="A8" s="20">
        <v>4</v>
      </c>
      <c r="B8" s="19" t="s">
        <v>110</v>
      </c>
      <c r="C8" s="284"/>
      <c r="D8" s="285"/>
    </row>
    <row r="9" spans="1:4" ht="31.5">
      <c r="A9" s="25">
        <v>5</v>
      </c>
      <c r="B9" s="19" t="s">
        <v>142</v>
      </c>
      <c r="C9" s="284">
        <v>1</v>
      </c>
      <c r="D9" s="285"/>
    </row>
    <row r="10" spans="1:4" ht="15.75">
      <c r="A10" s="20">
        <v>6</v>
      </c>
      <c r="B10" s="19" t="s">
        <v>111</v>
      </c>
      <c r="C10" s="284"/>
      <c r="D10" s="285"/>
    </row>
    <row r="11" spans="1:4" ht="15.75">
      <c r="A11" s="20">
        <v>7</v>
      </c>
      <c r="B11" s="19" t="s">
        <v>112</v>
      </c>
      <c r="C11" s="284"/>
      <c r="D11" s="285"/>
    </row>
    <row r="12" spans="1:4" ht="15.75">
      <c r="A12" s="20">
        <v>8</v>
      </c>
      <c r="B12" s="19" t="s">
        <v>113</v>
      </c>
      <c r="C12" s="284"/>
      <c r="D12" s="285"/>
    </row>
    <row r="13" spans="1:4" ht="15.75">
      <c r="A13" s="20">
        <v>9</v>
      </c>
      <c r="B13" s="19" t="s">
        <v>114</v>
      </c>
      <c r="C13" s="284"/>
      <c r="D13" s="285"/>
    </row>
    <row r="14" spans="1:4" ht="15.75">
      <c r="A14" s="20">
        <v>10</v>
      </c>
      <c r="B14" s="19" t="s">
        <v>115</v>
      </c>
      <c r="C14" s="284"/>
      <c r="D14" s="285"/>
    </row>
    <row r="15" spans="1:4" ht="15.75">
      <c r="A15" s="20">
        <v>11</v>
      </c>
      <c r="B15" s="19" t="s">
        <v>116</v>
      </c>
      <c r="C15" s="284"/>
      <c r="D15" s="285"/>
    </row>
    <row r="16" spans="1:4" ht="15.75">
      <c r="A16" s="20">
        <v>12</v>
      </c>
      <c r="B16" s="19" t="s">
        <v>143</v>
      </c>
      <c r="C16" s="284"/>
      <c r="D16" s="285"/>
    </row>
    <row r="17" spans="1:4" ht="15.75">
      <c r="A17" s="20">
        <v>13</v>
      </c>
      <c r="B17" s="19" t="s">
        <v>117</v>
      </c>
      <c r="C17" s="284"/>
      <c r="D17" s="285"/>
    </row>
    <row r="18" spans="1:4" ht="15.75">
      <c r="A18" s="20">
        <v>14</v>
      </c>
      <c r="B18" s="19" t="s">
        <v>118</v>
      </c>
      <c r="C18" s="284"/>
      <c r="D18" s="285"/>
    </row>
    <row r="19" spans="1:4" ht="15.75">
      <c r="A19" s="20">
        <v>15</v>
      </c>
      <c r="B19" s="19" t="s">
        <v>119</v>
      </c>
      <c r="C19" s="284"/>
      <c r="D19" s="285"/>
    </row>
    <row r="20" spans="1:4" ht="15.75">
      <c r="A20" s="20">
        <v>16</v>
      </c>
      <c r="B20" s="19" t="s">
        <v>133</v>
      </c>
      <c r="C20" s="284"/>
      <c r="D20" s="285"/>
    </row>
    <row r="21" spans="1:4" ht="15.75">
      <c r="A21" s="20">
        <v>17</v>
      </c>
      <c r="B21" s="19" t="s">
        <v>144</v>
      </c>
      <c r="C21" s="284"/>
      <c r="D21" s="285"/>
    </row>
    <row r="22" spans="1:4" ht="15.75">
      <c r="A22" s="20">
        <v>18</v>
      </c>
      <c r="B22" s="19" t="s">
        <v>145</v>
      </c>
      <c r="C22" s="284"/>
      <c r="D22" s="285"/>
    </row>
    <row r="23" spans="1:4" ht="15.75">
      <c r="A23" s="20">
        <v>19</v>
      </c>
      <c r="B23" s="19" t="s">
        <v>146</v>
      </c>
      <c r="C23" s="284"/>
      <c r="D23" s="285"/>
    </row>
    <row r="24" spans="1:4" ht="15.75">
      <c r="A24" s="20">
        <v>20</v>
      </c>
      <c r="B24" s="19" t="s">
        <v>147</v>
      </c>
      <c r="C24" s="284"/>
      <c r="D24" s="285"/>
    </row>
    <row r="25" spans="1:4" ht="15.75">
      <c r="A25" s="20">
        <v>21</v>
      </c>
      <c r="B25" s="19" t="s">
        <v>148</v>
      </c>
      <c r="C25" s="284"/>
      <c r="D25" s="285"/>
    </row>
    <row r="26" spans="1:4" ht="15.75">
      <c r="A26" s="20">
        <v>22</v>
      </c>
      <c r="B26" s="19" t="s">
        <v>149</v>
      </c>
      <c r="C26" s="284"/>
      <c r="D26" s="285"/>
    </row>
    <row r="27" spans="1:4" ht="15.75">
      <c r="A27" s="20">
        <v>23</v>
      </c>
      <c r="B27" s="19" t="s">
        <v>150</v>
      </c>
      <c r="C27" s="284"/>
      <c r="D27" s="285"/>
    </row>
    <row r="28" spans="1:4" ht="31.5">
      <c r="A28" s="286" t="s">
        <v>36</v>
      </c>
      <c r="B28" s="287"/>
      <c r="C28" s="60" t="s">
        <v>66</v>
      </c>
      <c r="D28" s="60" t="s">
        <v>120</v>
      </c>
    </row>
    <row r="29" spans="1:4" ht="15.75">
      <c r="A29" s="20">
        <v>1</v>
      </c>
      <c r="B29" s="19" t="s">
        <v>121</v>
      </c>
      <c r="C29" s="19"/>
      <c r="D29" s="61"/>
    </row>
    <row r="30" spans="1:4" ht="15.75">
      <c r="A30" s="20">
        <v>2</v>
      </c>
      <c r="B30" s="19" t="s">
        <v>122</v>
      </c>
      <c r="C30" s="19"/>
      <c r="D30" s="61"/>
    </row>
    <row r="31" spans="1:4" ht="15.75">
      <c r="A31" s="20">
        <v>3</v>
      </c>
      <c r="B31" s="19" t="s">
        <v>123</v>
      </c>
      <c r="C31" s="19"/>
      <c r="D31" s="61"/>
    </row>
    <row r="32" spans="1:4" ht="15.75" customHeight="1">
      <c r="A32" s="20">
        <v>4</v>
      </c>
      <c r="B32" s="19" t="s">
        <v>134</v>
      </c>
      <c r="C32" s="19">
        <v>1</v>
      </c>
      <c r="D32" s="61"/>
    </row>
    <row r="33" spans="1:4" ht="15.75">
      <c r="A33" s="20">
        <v>5</v>
      </c>
      <c r="B33" s="19" t="s">
        <v>124</v>
      </c>
      <c r="C33" s="19"/>
      <c r="D33" s="61"/>
    </row>
    <row r="34" spans="1:4" ht="15.75">
      <c r="A34" s="20">
        <v>6</v>
      </c>
      <c r="B34" s="19" t="s">
        <v>125</v>
      </c>
      <c r="C34" s="19">
        <v>1</v>
      </c>
      <c r="D34" s="260" t="s">
        <v>474</v>
      </c>
    </row>
    <row r="35" spans="1:4" ht="15.75">
      <c r="A35" s="20">
        <v>7</v>
      </c>
      <c r="B35" s="19" t="s">
        <v>151</v>
      </c>
      <c r="C35" s="19">
        <v>1</v>
      </c>
      <c r="D35" s="261" t="s">
        <v>475</v>
      </c>
    </row>
    <row r="36" spans="1:4" ht="15.75" customHeight="1">
      <c r="A36" s="20">
        <v>8</v>
      </c>
      <c r="B36" s="19" t="s">
        <v>152</v>
      </c>
      <c r="C36" s="19"/>
      <c r="D36" s="61"/>
    </row>
    <row r="37" spans="1:4" ht="15.75" customHeight="1">
      <c r="A37" s="286" t="s">
        <v>32</v>
      </c>
      <c r="B37" s="287"/>
      <c r="C37" s="288" t="s">
        <v>66</v>
      </c>
      <c r="D37" s="289"/>
    </row>
    <row r="38" spans="1:4" ht="15.75">
      <c r="A38" s="20">
        <v>1</v>
      </c>
      <c r="B38" s="19" t="s">
        <v>34</v>
      </c>
      <c r="C38" s="284"/>
      <c r="D38" s="285"/>
    </row>
    <row r="39" spans="1:4" ht="15.75">
      <c r="A39" s="20">
        <v>2</v>
      </c>
      <c r="B39" s="19" t="s">
        <v>126</v>
      </c>
      <c r="C39" s="284"/>
      <c r="D39" s="285"/>
    </row>
    <row r="40" spans="1:4" ht="15.75">
      <c r="A40" s="20">
        <v>3</v>
      </c>
      <c r="B40" s="19" t="s">
        <v>153</v>
      </c>
      <c r="C40" s="284"/>
      <c r="D40" s="285"/>
    </row>
  </sheetData>
  <sheetProtection/>
  <mergeCells count="35">
    <mergeCell ref="C5:D5"/>
    <mergeCell ref="A1:D1"/>
    <mergeCell ref="C15:D15"/>
    <mergeCell ref="C10:D10"/>
    <mergeCell ref="C11:D11"/>
    <mergeCell ref="C12:D12"/>
    <mergeCell ref="C13:D13"/>
    <mergeCell ref="C14:D14"/>
    <mergeCell ref="C16:D16"/>
    <mergeCell ref="C6:D6"/>
    <mergeCell ref="C7:D7"/>
    <mergeCell ref="A2:B2"/>
    <mergeCell ref="C8:D8"/>
    <mergeCell ref="C2:D2"/>
    <mergeCell ref="C3:D3"/>
    <mergeCell ref="C4:D4"/>
    <mergeCell ref="A5:A7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40:D40"/>
    <mergeCell ref="A37:B37"/>
    <mergeCell ref="C37:D37"/>
    <mergeCell ref="C38:D38"/>
    <mergeCell ref="C39:D39"/>
    <mergeCell ref="C26:D26"/>
    <mergeCell ref="C27:D27"/>
    <mergeCell ref="A28:B28"/>
  </mergeCells>
  <hyperlinks>
    <hyperlink ref="D34" r:id="rId1" display="mailto:dush_sambo85@mail.ru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K22"/>
  <sheetViews>
    <sheetView workbookViewId="0" topLeftCell="I7">
      <selection activeCell="AG22" sqref="AG22"/>
    </sheetView>
  </sheetViews>
  <sheetFormatPr defaultColWidth="9.00390625" defaultRowHeight="12.75"/>
  <cols>
    <col min="1" max="1" width="25.75390625" style="0" customWidth="1"/>
    <col min="2" max="2" width="4.12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5.7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25390625" style="0" customWidth="1"/>
    <col min="23" max="23" width="6.75390625" style="0" customWidth="1"/>
    <col min="24" max="24" width="5.25390625" style="0" customWidth="1"/>
    <col min="25" max="25" width="4.125" style="0" customWidth="1"/>
    <col min="26" max="26" width="4.375" style="0" customWidth="1"/>
    <col min="27" max="27" width="5.125" style="0" customWidth="1"/>
    <col min="28" max="28" width="6.25390625" style="0" customWidth="1"/>
    <col min="29" max="29" width="6.00390625" style="0" customWidth="1"/>
    <col min="30" max="30" width="6.875" style="0" customWidth="1"/>
    <col min="31" max="31" width="6.00390625" style="0" customWidth="1"/>
    <col min="32" max="33" width="6.75390625" style="0" customWidth="1"/>
    <col min="34" max="34" width="8.875" style="0" customWidth="1"/>
  </cols>
  <sheetData>
    <row r="2" spans="1:38" ht="15.75">
      <c r="A2" s="301" t="s">
        <v>381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</row>
    <row r="3" spans="1:38" ht="15.75">
      <c r="A3" s="85"/>
      <c r="B3" s="85"/>
      <c r="C3" s="85"/>
      <c r="D3" s="85"/>
      <c r="E3" s="85"/>
      <c r="F3" s="85"/>
      <c r="G3" s="85"/>
      <c r="H3" s="85"/>
      <c r="I3" s="304" t="s">
        <v>280</v>
      </c>
      <c r="J3" s="304"/>
      <c r="K3" s="304"/>
      <c r="L3" s="304"/>
      <c r="M3" s="304"/>
      <c r="N3" s="304"/>
      <c r="O3" s="304"/>
      <c r="P3" s="85"/>
      <c r="Q3" s="85"/>
      <c r="R3" s="62"/>
      <c r="S3" s="62"/>
      <c r="T3" s="62"/>
      <c r="U3" s="62"/>
      <c r="V3" s="62"/>
      <c r="W3" s="62"/>
      <c r="X3" s="62"/>
      <c r="Y3" s="62"/>
      <c r="Z3" s="62"/>
      <c r="AA3" s="304" t="s">
        <v>281</v>
      </c>
      <c r="AB3" s="304"/>
      <c r="AC3" s="304"/>
      <c r="AD3" s="304"/>
      <c r="AE3" s="304"/>
      <c r="AF3" s="304"/>
      <c r="AG3" s="304"/>
      <c r="AH3" s="2"/>
      <c r="AI3" s="2"/>
      <c r="AJ3" s="2"/>
      <c r="AK3" s="2"/>
      <c r="AL3" s="2"/>
    </row>
    <row r="4" spans="1:141" ht="12.75" customHeight="1">
      <c r="A4" s="302" t="s">
        <v>107</v>
      </c>
      <c r="B4" s="294" t="s">
        <v>154</v>
      </c>
      <c r="C4" s="294" t="s">
        <v>155</v>
      </c>
      <c r="D4" s="294" t="s">
        <v>156</v>
      </c>
      <c r="E4" s="294" t="s">
        <v>157</v>
      </c>
      <c r="F4" s="294" t="s">
        <v>254</v>
      </c>
      <c r="G4" s="294" t="s">
        <v>158</v>
      </c>
      <c r="H4" s="303"/>
      <c r="I4" s="303"/>
      <c r="J4" s="303"/>
      <c r="K4" s="303"/>
      <c r="L4" s="303"/>
      <c r="M4" s="303"/>
      <c r="N4" s="294" t="s">
        <v>159</v>
      </c>
      <c r="O4" s="303"/>
      <c r="P4" s="302" t="s">
        <v>107</v>
      </c>
      <c r="Q4" s="294" t="s">
        <v>154</v>
      </c>
      <c r="R4" s="295" t="s">
        <v>256</v>
      </c>
      <c r="S4" s="296"/>
      <c r="T4" s="296"/>
      <c r="U4" s="296"/>
      <c r="V4" s="296"/>
      <c r="W4" s="297"/>
      <c r="X4" s="295" t="s">
        <v>258</v>
      </c>
      <c r="Y4" s="296"/>
      <c r="Z4" s="296"/>
      <c r="AA4" s="296"/>
      <c r="AB4" s="297"/>
      <c r="AC4" s="295" t="s">
        <v>242</v>
      </c>
      <c r="AD4" s="296"/>
      <c r="AE4" s="296"/>
      <c r="AF4" s="296"/>
      <c r="AG4" s="297"/>
      <c r="AH4" s="294" t="s">
        <v>260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</row>
    <row r="5" spans="1:141" ht="49.5" customHeight="1">
      <c r="A5" s="302"/>
      <c r="B5" s="294"/>
      <c r="C5" s="294"/>
      <c r="D5" s="294"/>
      <c r="E5" s="294"/>
      <c r="F5" s="294"/>
      <c r="G5" s="294" t="s">
        <v>160</v>
      </c>
      <c r="H5" s="303"/>
      <c r="I5" s="294" t="s">
        <v>161</v>
      </c>
      <c r="J5" s="294" t="s">
        <v>162</v>
      </c>
      <c r="K5" s="303"/>
      <c r="L5" s="303"/>
      <c r="M5" s="303"/>
      <c r="N5" s="303"/>
      <c r="O5" s="303"/>
      <c r="P5" s="302"/>
      <c r="Q5" s="294"/>
      <c r="R5" s="298"/>
      <c r="S5" s="299"/>
      <c r="T5" s="299"/>
      <c r="U5" s="299"/>
      <c r="V5" s="299"/>
      <c r="W5" s="300"/>
      <c r="X5" s="298"/>
      <c r="Y5" s="299"/>
      <c r="Z5" s="299"/>
      <c r="AA5" s="299"/>
      <c r="AB5" s="300"/>
      <c r="AC5" s="298"/>
      <c r="AD5" s="299"/>
      <c r="AE5" s="299"/>
      <c r="AF5" s="299"/>
      <c r="AG5" s="300"/>
      <c r="AH5" s="294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</row>
    <row r="6" spans="1:141" ht="61.5" customHeight="1">
      <c r="A6" s="302"/>
      <c r="B6" s="294"/>
      <c r="C6" s="294"/>
      <c r="D6" s="294"/>
      <c r="E6" s="294"/>
      <c r="F6" s="294"/>
      <c r="G6" s="87" t="s">
        <v>164</v>
      </c>
      <c r="H6" s="87" t="s">
        <v>165</v>
      </c>
      <c r="I6" s="303"/>
      <c r="J6" s="87" t="s">
        <v>166</v>
      </c>
      <c r="K6" s="87" t="s">
        <v>167</v>
      </c>
      <c r="L6" s="236" t="s">
        <v>376</v>
      </c>
      <c r="M6" s="87" t="s">
        <v>168</v>
      </c>
      <c r="N6" s="87" t="s">
        <v>53</v>
      </c>
      <c r="O6" s="87" t="s">
        <v>255</v>
      </c>
      <c r="P6" s="302"/>
      <c r="Q6" s="294"/>
      <c r="R6" s="87" t="s">
        <v>169</v>
      </c>
      <c r="S6" s="87" t="s">
        <v>170</v>
      </c>
      <c r="T6" s="87" t="s">
        <v>171</v>
      </c>
      <c r="U6" s="87" t="s">
        <v>172</v>
      </c>
      <c r="V6" s="87" t="s">
        <v>257</v>
      </c>
      <c r="W6" s="87" t="s">
        <v>173</v>
      </c>
      <c r="X6" s="87" t="s">
        <v>174</v>
      </c>
      <c r="Y6" s="87" t="s">
        <v>175</v>
      </c>
      <c r="Z6" s="87" t="s">
        <v>176</v>
      </c>
      <c r="AA6" s="87" t="s">
        <v>177</v>
      </c>
      <c r="AB6" s="87" t="s">
        <v>178</v>
      </c>
      <c r="AC6" s="87" t="s">
        <v>179</v>
      </c>
      <c r="AD6" s="87" t="s">
        <v>180</v>
      </c>
      <c r="AE6" s="87" t="s">
        <v>266</v>
      </c>
      <c r="AF6" s="87" t="s">
        <v>259</v>
      </c>
      <c r="AG6" s="87" t="s">
        <v>243</v>
      </c>
      <c r="AH6" s="87" t="s">
        <v>163</v>
      </c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</row>
    <row r="7" spans="1:34" ht="15.75">
      <c r="A7" s="89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1">
        <v>14</v>
      </c>
      <c r="O7" s="91">
        <v>15</v>
      </c>
      <c r="P7" s="89">
        <v>1</v>
      </c>
      <c r="Q7" s="90">
        <v>2</v>
      </c>
      <c r="R7" s="89">
        <v>16</v>
      </c>
      <c r="S7" s="89">
        <v>17</v>
      </c>
      <c r="T7" s="89">
        <v>18</v>
      </c>
      <c r="U7" s="89">
        <v>19</v>
      </c>
      <c r="V7" s="89">
        <v>20</v>
      </c>
      <c r="W7" s="89">
        <v>21</v>
      </c>
      <c r="X7" s="89">
        <v>22</v>
      </c>
      <c r="Y7" s="89">
        <v>23</v>
      </c>
      <c r="Z7" s="89">
        <v>24</v>
      </c>
      <c r="AA7" s="89">
        <v>25</v>
      </c>
      <c r="AB7" s="89">
        <v>26</v>
      </c>
      <c r="AC7" s="89">
        <v>27</v>
      </c>
      <c r="AD7" s="89">
        <v>28</v>
      </c>
      <c r="AE7" s="89">
        <v>29</v>
      </c>
      <c r="AF7" s="89">
        <v>30</v>
      </c>
      <c r="AG7" s="89">
        <v>31</v>
      </c>
      <c r="AH7" s="89">
        <v>32</v>
      </c>
    </row>
    <row r="8" spans="1:34" ht="24">
      <c r="A8" s="92" t="s">
        <v>197</v>
      </c>
      <c r="B8" s="89">
        <v>1</v>
      </c>
      <c r="C8" s="99">
        <f>C9+C14+C21+C22</f>
        <v>25</v>
      </c>
      <c r="D8" s="99">
        <f aca="true" t="shared" si="0" ref="D8:O8">D9+D14+D21+D22</f>
        <v>0</v>
      </c>
      <c r="E8" s="99">
        <f t="shared" si="0"/>
        <v>19</v>
      </c>
      <c r="F8" s="99">
        <f t="shared" si="0"/>
        <v>11</v>
      </c>
      <c r="G8" s="99">
        <f t="shared" si="0"/>
        <v>6</v>
      </c>
      <c r="H8" s="99">
        <f t="shared" si="0"/>
        <v>19</v>
      </c>
      <c r="I8" s="99">
        <f t="shared" si="0"/>
        <v>4</v>
      </c>
      <c r="J8" s="99">
        <f t="shared" si="0"/>
        <v>4</v>
      </c>
      <c r="K8" s="99">
        <f t="shared" si="0"/>
        <v>4</v>
      </c>
      <c r="L8" s="99">
        <f t="shared" si="0"/>
        <v>0</v>
      </c>
      <c r="M8" s="99">
        <f t="shared" si="0"/>
        <v>17</v>
      </c>
      <c r="N8" s="99">
        <f t="shared" si="0"/>
        <v>6</v>
      </c>
      <c r="O8" s="99">
        <f t="shared" si="0"/>
        <v>1</v>
      </c>
      <c r="P8" s="92" t="s">
        <v>197</v>
      </c>
      <c r="Q8" s="89">
        <v>1</v>
      </c>
      <c r="R8" s="99">
        <f aca="true" t="shared" si="1" ref="R8:AG8">R9+R14+R21+R22</f>
        <v>13</v>
      </c>
      <c r="S8" s="99">
        <f t="shared" si="1"/>
        <v>9</v>
      </c>
      <c r="T8" s="99">
        <f t="shared" si="1"/>
        <v>9</v>
      </c>
      <c r="U8" s="99">
        <f t="shared" si="1"/>
        <v>1</v>
      </c>
      <c r="V8" s="99">
        <f t="shared" si="1"/>
        <v>0</v>
      </c>
      <c r="W8" s="99">
        <f t="shared" si="1"/>
        <v>3</v>
      </c>
      <c r="X8" s="99">
        <f t="shared" si="1"/>
        <v>1</v>
      </c>
      <c r="Y8" s="99">
        <f t="shared" si="1"/>
        <v>5</v>
      </c>
      <c r="Z8" s="99">
        <f t="shared" si="1"/>
        <v>6</v>
      </c>
      <c r="AA8" s="99">
        <f t="shared" si="1"/>
        <v>1</v>
      </c>
      <c r="AB8" s="99">
        <f t="shared" si="1"/>
        <v>12</v>
      </c>
      <c r="AC8" s="99">
        <f t="shared" si="1"/>
        <v>2</v>
      </c>
      <c r="AD8" s="99">
        <f t="shared" si="1"/>
        <v>15</v>
      </c>
      <c r="AE8" s="99">
        <f t="shared" si="1"/>
        <v>8</v>
      </c>
      <c r="AF8" s="99">
        <f t="shared" si="1"/>
        <v>6</v>
      </c>
      <c r="AG8" s="99">
        <f t="shared" si="1"/>
        <v>2</v>
      </c>
      <c r="AH8" s="99">
        <f>AH9+AH14+AH21+AH22</f>
        <v>0</v>
      </c>
    </row>
    <row r="9" spans="1:34" ht="36">
      <c r="A9" s="86" t="s">
        <v>181</v>
      </c>
      <c r="B9" s="89">
        <v>2</v>
      </c>
      <c r="C9" s="99">
        <v>2</v>
      </c>
      <c r="D9" s="99">
        <f aca="true" t="shared" si="2" ref="D9:O9">D10+D11+D12+D13</f>
        <v>0</v>
      </c>
      <c r="E9" s="99">
        <f t="shared" si="2"/>
        <v>2</v>
      </c>
      <c r="F9" s="99">
        <f t="shared" si="2"/>
        <v>1</v>
      </c>
      <c r="G9" s="99">
        <f t="shared" si="2"/>
        <v>0</v>
      </c>
      <c r="H9" s="99">
        <f t="shared" si="2"/>
        <v>2</v>
      </c>
      <c r="I9" s="99">
        <f t="shared" si="2"/>
        <v>2</v>
      </c>
      <c r="J9" s="99">
        <f t="shared" si="2"/>
        <v>1</v>
      </c>
      <c r="K9" s="99">
        <f t="shared" si="2"/>
        <v>1</v>
      </c>
      <c r="L9" s="99">
        <f t="shared" si="2"/>
        <v>0</v>
      </c>
      <c r="M9" s="99">
        <f t="shared" si="2"/>
        <v>0</v>
      </c>
      <c r="N9" s="99">
        <f t="shared" si="2"/>
        <v>0</v>
      </c>
      <c r="O9" s="99">
        <f t="shared" si="2"/>
        <v>0</v>
      </c>
      <c r="P9" s="86" t="s">
        <v>181</v>
      </c>
      <c r="Q9" s="89">
        <v>2</v>
      </c>
      <c r="R9" s="99">
        <f aca="true" t="shared" si="3" ref="R9:AG9">R10+R11+R12+R13</f>
        <v>2</v>
      </c>
      <c r="S9" s="99">
        <f t="shared" si="3"/>
        <v>2</v>
      </c>
      <c r="T9" s="99">
        <f t="shared" si="3"/>
        <v>0</v>
      </c>
      <c r="U9" s="99">
        <f t="shared" si="3"/>
        <v>0</v>
      </c>
      <c r="V9" s="99">
        <f t="shared" si="3"/>
        <v>0</v>
      </c>
      <c r="W9" s="99">
        <f t="shared" si="3"/>
        <v>0</v>
      </c>
      <c r="X9" s="99">
        <f t="shared" si="3"/>
        <v>0</v>
      </c>
      <c r="Y9" s="99">
        <f t="shared" si="3"/>
        <v>0</v>
      </c>
      <c r="Z9" s="99">
        <f t="shared" si="3"/>
        <v>1</v>
      </c>
      <c r="AA9" s="99">
        <f t="shared" si="3"/>
        <v>0</v>
      </c>
      <c r="AB9" s="99">
        <f t="shared" si="3"/>
        <v>1</v>
      </c>
      <c r="AC9" s="99">
        <f t="shared" si="3"/>
        <v>0</v>
      </c>
      <c r="AD9" s="99">
        <f t="shared" si="3"/>
        <v>1</v>
      </c>
      <c r="AE9" s="99">
        <f t="shared" si="3"/>
        <v>1</v>
      </c>
      <c r="AF9" s="99">
        <f t="shared" si="3"/>
        <v>1</v>
      </c>
      <c r="AG9" s="99">
        <f t="shared" si="3"/>
        <v>0</v>
      </c>
      <c r="AH9" s="99">
        <f>AH10+AH11+AH12+AH13</f>
        <v>0</v>
      </c>
    </row>
    <row r="10" spans="1:34" ht="15.75">
      <c r="A10" s="86" t="s">
        <v>182</v>
      </c>
      <c r="B10" s="89">
        <v>3</v>
      </c>
      <c r="C10" s="99"/>
      <c r="D10" s="93"/>
      <c r="E10" s="93">
        <v>1</v>
      </c>
      <c r="F10" s="93"/>
      <c r="G10" s="93"/>
      <c r="H10" s="93">
        <v>1</v>
      </c>
      <c r="I10" s="93">
        <v>1</v>
      </c>
      <c r="J10" s="93">
        <v>1</v>
      </c>
      <c r="K10" s="93"/>
      <c r="L10" s="93"/>
      <c r="M10" s="93"/>
      <c r="N10" s="93"/>
      <c r="O10" s="93"/>
      <c r="P10" s="86" t="s">
        <v>182</v>
      </c>
      <c r="Q10" s="89">
        <v>3</v>
      </c>
      <c r="R10" s="93">
        <v>1</v>
      </c>
      <c r="S10" s="93">
        <v>1</v>
      </c>
      <c r="T10" s="93"/>
      <c r="U10" s="93"/>
      <c r="V10" s="93"/>
      <c r="W10" s="93"/>
      <c r="X10" s="93"/>
      <c r="Y10" s="93"/>
      <c r="Z10" s="93"/>
      <c r="AA10" s="93"/>
      <c r="AB10" s="93">
        <v>1</v>
      </c>
      <c r="AC10" s="93"/>
      <c r="AD10" s="93"/>
      <c r="AE10" s="93">
        <v>1</v>
      </c>
      <c r="AF10" s="93">
        <v>1</v>
      </c>
      <c r="AG10" s="93"/>
      <c r="AH10" s="61"/>
    </row>
    <row r="11" spans="1:34" ht="15.75">
      <c r="A11" s="94" t="s">
        <v>183</v>
      </c>
      <c r="B11" s="89">
        <v>4</v>
      </c>
      <c r="C11" s="99"/>
      <c r="D11" s="93"/>
      <c r="E11" s="93">
        <v>1</v>
      </c>
      <c r="F11" s="93">
        <v>1</v>
      </c>
      <c r="G11" s="93"/>
      <c r="H11" s="93">
        <v>1</v>
      </c>
      <c r="I11" s="93">
        <v>1</v>
      </c>
      <c r="J11" s="93"/>
      <c r="K11" s="93">
        <v>1</v>
      </c>
      <c r="L11" s="93"/>
      <c r="M11" s="93"/>
      <c r="N11" s="93"/>
      <c r="O11" s="93"/>
      <c r="P11" s="94" t="s">
        <v>183</v>
      </c>
      <c r="Q11" s="89">
        <v>4</v>
      </c>
      <c r="R11" s="93">
        <v>1</v>
      </c>
      <c r="S11" s="93">
        <v>1</v>
      </c>
      <c r="T11" s="93"/>
      <c r="U11" s="93"/>
      <c r="V11" s="93"/>
      <c r="W11" s="93"/>
      <c r="X11" s="93"/>
      <c r="Y11" s="93"/>
      <c r="Z11" s="93">
        <v>1</v>
      </c>
      <c r="AA11" s="93"/>
      <c r="AB11" s="93"/>
      <c r="AC11" s="93"/>
      <c r="AD11" s="93">
        <v>1</v>
      </c>
      <c r="AE11" s="93"/>
      <c r="AF11" s="93"/>
      <c r="AG11" s="93"/>
      <c r="AH11" s="61"/>
    </row>
    <row r="12" spans="1:34" ht="15.75">
      <c r="A12" s="94" t="s">
        <v>184</v>
      </c>
      <c r="B12" s="89">
        <v>5</v>
      </c>
      <c r="C12" s="99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 t="s">
        <v>184</v>
      </c>
      <c r="Q12" s="89">
        <v>5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61"/>
    </row>
    <row r="13" spans="1:34" ht="24">
      <c r="A13" s="94" t="s">
        <v>185</v>
      </c>
      <c r="B13" s="89">
        <v>6</v>
      </c>
      <c r="C13" s="99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 t="s">
        <v>185</v>
      </c>
      <c r="Q13" s="89">
        <v>6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61"/>
    </row>
    <row r="14" spans="1:34" ht="24">
      <c r="A14" s="86" t="s">
        <v>198</v>
      </c>
      <c r="B14" s="89">
        <v>7</v>
      </c>
      <c r="C14" s="99">
        <f>C15+C16+C17+C18+C19+C20</f>
        <v>9</v>
      </c>
      <c r="D14" s="99">
        <f aca="true" t="shared" si="4" ref="D14:O14">D15+D16+D17+D18+D19+D20</f>
        <v>0</v>
      </c>
      <c r="E14" s="99">
        <f t="shared" si="4"/>
        <v>3</v>
      </c>
      <c r="F14" s="99">
        <f t="shared" si="4"/>
        <v>3</v>
      </c>
      <c r="G14" s="99">
        <f t="shared" si="4"/>
        <v>6</v>
      </c>
      <c r="H14" s="99">
        <f t="shared" si="4"/>
        <v>3</v>
      </c>
      <c r="I14" s="99">
        <f t="shared" si="4"/>
        <v>1</v>
      </c>
      <c r="J14" s="99">
        <f t="shared" si="4"/>
        <v>3</v>
      </c>
      <c r="K14" s="99">
        <f t="shared" si="4"/>
        <v>3</v>
      </c>
      <c r="L14" s="99">
        <f t="shared" si="4"/>
        <v>0</v>
      </c>
      <c r="M14" s="99">
        <f t="shared" si="4"/>
        <v>3</v>
      </c>
      <c r="N14" s="99">
        <f t="shared" si="4"/>
        <v>6</v>
      </c>
      <c r="O14" s="99">
        <f t="shared" si="4"/>
        <v>1</v>
      </c>
      <c r="P14" s="86" t="s">
        <v>198</v>
      </c>
      <c r="Q14" s="89">
        <v>7</v>
      </c>
      <c r="R14" s="99">
        <f aca="true" t="shared" si="5" ref="R14:AG14">R15+R16+R17+R18+R19+R20</f>
        <v>7</v>
      </c>
      <c r="S14" s="99">
        <f t="shared" si="5"/>
        <v>7</v>
      </c>
      <c r="T14" s="99">
        <f t="shared" si="5"/>
        <v>2</v>
      </c>
      <c r="U14" s="99">
        <f t="shared" si="5"/>
        <v>1</v>
      </c>
      <c r="V14" s="99">
        <f t="shared" si="5"/>
        <v>0</v>
      </c>
      <c r="W14" s="99">
        <f t="shared" si="5"/>
        <v>0</v>
      </c>
      <c r="X14" s="99">
        <f t="shared" si="5"/>
        <v>1</v>
      </c>
      <c r="Y14" s="99">
        <f t="shared" si="5"/>
        <v>1</v>
      </c>
      <c r="Z14" s="99">
        <f t="shared" si="5"/>
        <v>2</v>
      </c>
      <c r="AA14" s="99">
        <f t="shared" si="5"/>
        <v>1</v>
      </c>
      <c r="AB14" s="99">
        <f t="shared" si="5"/>
        <v>4</v>
      </c>
      <c r="AC14" s="99">
        <f t="shared" si="5"/>
        <v>1</v>
      </c>
      <c r="AD14" s="99">
        <f t="shared" si="5"/>
        <v>3</v>
      </c>
      <c r="AE14" s="99">
        <f t="shared" si="5"/>
        <v>5</v>
      </c>
      <c r="AF14" s="99">
        <f t="shared" si="5"/>
        <v>3</v>
      </c>
      <c r="AG14" s="99">
        <f t="shared" si="5"/>
        <v>2</v>
      </c>
      <c r="AH14" s="99">
        <f>AH15+AH16+AH17+AH18+AH19+AH20</f>
        <v>0</v>
      </c>
    </row>
    <row r="15" spans="1:34" ht="24">
      <c r="A15" s="86" t="s">
        <v>196</v>
      </c>
      <c r="B15" s="89">
        <v>8</v>
      </c>
      <c r="C15" s="99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86" t="s">
        <v>196</v>
      </c>
      <c r="Q15" s="89">
        <v>8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61"/>
    </row>
    <row r="16" spans="1:34" ht="15.75">
      <c r="A16" s="94" t="s">
        <v>186</v>
      </c>
      <c r="B16" s="89">
        <v>9</v>
      </c>
      <c r="C16" s="99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 t="s">
        <v>186</v>
      </c>
      <c r="Q16" s="89">
        <v>9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61"/>
    </row>
    <row r="17" spans="1:34" ht="15.75">
      <c r="A17" s="94" t="s">
        <v>187</v>
      </c>
      <c r="B17" s="89">
        <v>10</v>
      </c>
      <c r="C17" s="99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 t="s">
        <v>187</v>
      </c>
      <c r="Q17" s="89">
        <v>10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61"/>
    </row>
    <row r="18" spans="1:34" ht="15.75">
      <c r="A18" s="94" t="s">
        <v>188</v>
      </c>
      <c r="B18" s="89">
        <v>11</v>
      </c>
      <c r="C18" s="99">
        <v>9</v>
      </c>
      <c r="D18" s="93">
        <v>0</v>
      </c>
      <c r="E18" s="93">
        <v>3</v>
      </c>
      <c r="F18" s="93">
        <v>3</v>
      </c>
      <c r="G18" s="93">
        <v>6</v>
      </c>
      <c r="H18" s="93">
        <v>3</v>
      </c>
      <c r="I18" s="93">
        <v>1</v>
      </c>
      <c r="J18" s="93">
        <v>3</v>
      </c>
      <c r="K18" s="93">
        <v>3</v>
      </c>
      <c r="L18" s="93"/>
      <c r="M18" s="93">
        <v>3</v>
      </c>
      <c r="N18" s="93">
        <v>6</v>
      </c>
      <c r="O18" s="93">
        <v>1</v>
      </c>
      <c r="P18" s="94" t="s">
        <v>188</v>
      </c>
      <c r="Q18" s="89">
        <v>11</v>
      </c>
      <c r="R18" s="93">
        <v>7</v>
      </c>
      <c r="S18" s="93">
        <v>7</v>
      </c>
      <c r="T18" s="93">
        <v>2</v>
      </c>
      <c r="U18" s="93">
        <v>1</v>
      </c>
      <c r="V18" s="93"/>
      <c r="W18" s="93"/>
      <c r="X18" s="93">
        <v>1</v>
      </c>
      <c r="Y18" s="93">
        <v>1</v>
      </c>
      <c r="Z18" s="93">
        <v>2</v>
      </c>
      <c r="AA18" s="93">
        <v>1</v>
      </c>
      <c r="AB18" s="93">
        <v>4</v>
      </c>
      <c r="AC18" s="93">
        <v>1</v>
      </c>
      <c r="AD18" s="93">
        <v>3</v>
      </c>
      <c r="AE18" s="93">
        <v>5</v>
      </c>
      <c r="AF18" s="93">
        <v>3</v>
      </c>
      <c r="AG18" s="93">
        <v>2</v>
      </c>
      <c r="AH18" s="61"/>
    </row>
    <row r="19" spans="1:34" ht="15.75">
      <c r="A19" s="94" t="s">
        <v>189</v>
      </c>
      <c r="B19" s="89">
        <v>12</v>
      </c>
      <c r="C19" s="99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 t="s">
        <v>189</v>
      </c>
      <c r="Q19" s="89">
        <v>12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61"/>
    </row>
    <row r="20" spans="1:34" ht="24">
      <c r="A20" s="94" t="s">
        <v>190</v>
      </c>
      <c r="B20" s="89">
        <v>13</v>
      </c>
      <c r="C20" s="99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 t="s">
        <v>190</v>
      </c>
      <c r="Q20" s="89">
        <v>13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61"/>
    </row>
    <row r="21" spans="1:34" ht="24">
      <c r="A21" s="86" t="s">
        <v>191</v>
      </c>
      <c r="B21" s="89">
        <v>14</v>
      </c>
      <c r="C21" s="99">
        <v>2</v>
      </c>
      <c r="D21" s="93">
        <v>0</v>
      </c>
      <c r="E21" s="93">
        <v>2</v>
      </c>
      <c r="F21" s="93"/>
      <c r="G21" s="93"/>
      <c r="H21" s="93">
        <v>2</v>
      </c>
      <c r="I21" s="93">
        <v>1</v>
      </c>
      <c r="J21" s="93"/>
      <c r="K21" s="93"/>
      <c r="L21" s="93"/>
      <c r="M21" s="93">
        <v>2</v>
      </c>
      <c r="N21" s="93"/>
      <c r="O21" s="93"/>
      <c r="P21" s="86" t="s">
        <v>191</v>
      </c>
      <c r="Q21" s="89">
        <v>14</v>
      </c>
      <c r="R21" s="93">
        <v>2</v>
      </c>
      <c r="S21" s="93"/>
      <c r="T21" s="93"/>
      <c r="U21" s="93"/>
      <c r="V21" s="93"/>
      <c r="W21" s="93"/>
      <c r="X21" s="93"/>
      <c r="Y21" s="93">
        <v>2</v>
      </c>
      <c r="Z21" s="93"/>
      <c r="AA21" s="93"/>
      <c r="AB21" s="93"/>
      <c r="AC21" s="93"/>
      <c r="AD21" s="93">
        <v>2</v>
      </c>
      <c r="AE21" s="93"/>
      <c r="AF21" s="93"/>
      <c r="AG21" s="93"/>
      <c r="AH21" s="61"/>
    </row>
    <row r="22" spans="1:34" ht="15.75">
      <c r="A22" s="86" t="s">
        <v>192</v>
      </c>
      <c r="B22" s="89">
        <v>15</v>
      </c>
      <c r="C22" s="99">
        <v>12</v>
      </c>
      <c r="D22" s="93">
        <v>0</v>
      </c>
      <c r="E22" s="93">
        <v>12</v>
      </c>
      <c r="F22" s="93">
        <v>7</v>
      </c>
      <c r="G22" s="93"/>
      <c r="H22" s="93">
        <v>12</v>
      </c>
      <c r="I22" s="93"/>
      <c r="J22" s="93"/>
      <c r="K22" s="93"/>
      <c r="L22" s="93"/>
      <c r="M22" s="93">
        <v>12</v>
      </c>
      <c r="N22" s="93"/>
      <c r="O22" s="93"/>
      <c r="P22" s="86" t="s">
        <v>192</v>
      </c>
      <c r="Q22" s="89">
        <v>15</v>
      </c>
      <c r="R22" s="93">
        <v>2</v>
      </c>
      <c r="S22" s="93"/>
      <c r="T22" s="93">
        <v>7</v>
      </c>
      <c r="U22" s="93"/>
      <c r="V22" s="93"/>
      <c r="W22" s="93">
        <v>3</v>
      </c>
      <c r="X22" s="93"/>
      <c r="Y22" s="93">
        <v>2</v>
      </c>
      <c r="Z22" s="93">
        <v>3</v>
      </c>
      <c r="AA22" s="93"/>
      <c r="AB22" s="93">
        <v>7</v>
      </c>
      <c r="AC22" s="93">
        <v>1</v>
      </c>
      <c r="AD22" s="93">
        <v>9</v>
      </c>
      <c r="AE22" s="93">
        <v>2</v>
      </c>
      <c r="AF22" s="93">
        <v>2</v>
      </c>
      <c r="AG22" s="93"/>
      <c r="AH22" s="61"/>
    </row>
  </sheetData>
  <sheetProtection/>
  <mergeCells count="22">
    <mergeCell ref="B4:B6"/>
    <mergeCell ref="C4:C6"/>
    <mergeCell ref="J5:M5"/>
    <mergeCell ref="P4:P6"/>
    <mergeCell ref="D4:D6"/>
    <mergeCell ref="G4:M4"/>
    <mergeCell ref="N4:O5"/>
    <mergeCell ref="I3:O3"/>
    <mergeCell ref="I5:I6"/>
    <mergeCell ref="AA3:AG3"/>
    <mergeCell ref="G5:H5"/>
    <mergeCell ref="AC4:AG5"/>
    <mergeCell ref="Q4:Q6"/>
    <mergeCell ref="R4:W5"/>
    <mergeCell ref="AH2:AL2"/>
    <mergeCell ref="AH4:AH5"/>
    <mergeCell ref="A2:O2"/>
    <mergeCell ref="P2:AG2"/>
    <mergeCell ref="A4:A6"/>
    <mergeCell ref="X4:AB5"/>
    <mergeCell ref="E4:E6"/>
    <mergeCell ref="F4:F6"/>
  </mergeCells>
  <printOptions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0" customWidth="1"/>
    <col min="2" max="2" width="50.875" style="0" customWidth="1"/>
    <col min="3" max="3" width="12.875" style="0" customWidth="1"/>
    <col min="4" max="4" width="16.125" style="0" customWidth="1"/>
  </cols>
  <sheetData>
    <row r="1" spans="1:5" ht="36" customHeight="1">
      <c r="A1" s="310" t="s">
        <v>440</v>
      </c>
      <c r="B1" s="310"/>
      <c r="C1" s="310"/>
      <c r="D1" s="310"/>
      <c r="E1" s="310"/>
    </row>
    <row r="3" spans="1:5" ht="34.5" customHeight="1">
      <c r="A3" s="290" t="s">
        <v>92</v>
      </c>
      <c r="B3" s="306" t="s">
        <v>435</v>
      </c>
      <c r="C3" s="307" t="s">
        <v>436</v>
      </c>
      <c r="D3" s="308"/>
      <c r="E3" s="309"/>
    </row>
    <row r="4" spans="1:5" ht="15.75">
      <c r="A4" s="292"/>
      <c r="B4" s="306"/>
      <c r="C4" s="25" t="s">
        <v>437</v>
      </c>
      <c r="D4" s="25" t="s">
        <v>438</v>
      </c>
      <c r="E4" s="225" t="s">
        <v>53</v>
      </c>
    </row>
    <row r="5" spans="1:5" ht="15.75">
      <c r="A5" s="225">
        <v>1</v>
      </c>
      <c r="B5" s="25"/>
      <c r="C5" s="25"/>
      <c r="D5" s="25"/>
      <c r="E5" s="225">
        <f>SUM(C5:D5)</f>
        <v>0</v>
      </c>
    </row>
    <row r="6" spans="1:5" ht="15.75">
      <c r="A6" s="225">
        <v>2</v>
      </c>
      <c r="B6" s="25"/>
      <c r="C6" s="25"/>
      <c r="D6" s="25"/>
      <c r="E6" s="225">
        <f>SUM(C6:D6)</f>
        <v>0</v>
      </c>
    </row>
    <row r="7" spans="1:5" ht="15.75">
      <c r="A7" s="225">
        <v>3</v>
      </c>
      <c r="B7" s="225"/>
      <c r="C7" s="225"/>
      <c r="D7" s="225"/>
      <c r="E7" s="225">
        <f>SUM(C7:D7)</f>
        <v>0</v>
      </c>
    </row>
    <row r="9" spans="1:5" ht="42.75" customHeight="1">
      <c r="A9" s="305" t="s">
        <v>439</v>
      </c>
      <c r="B9" s="305"/>
      <c r="C9" s="305"/>
      <c r="D9" s="305"/>
      <c r="E9" s="305"/>
    </row>
  </sheetData>
  <sheetProtection/>
  <mergeCells count="5">
    <mergeCell ref="A9:E9"/>
    <mergeCell ref="B3:B4"/>
    <mergeCell ref="A3:A4"/>
    <mergeCell ref="C3:E3"/>
    <mergeCell ref="A1:E1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0">
      <selection activeCell="A1" sqref="A1:K1"/>
    </sheetView>
  </sheetViews>
  <sheetFormatPr defaultColWidth="8.875" defaultRowHeight="12.75"/>
  <cols>
    <col min="1" max="1" width="31.00390625" style="3" customWidth="1"/>
    <col min="2" max="8" width="5.875" style="3" customWidth="1"/>
    <col min="9" max="9" width="6.875" style="3" customWidth="1"/>
    <col min="10" max="10" width="6.75390625" style="3" customWidth="1"/>
    <col min="11" max="11" width="6.125" style="3" customWidth="1"/>
    <col min="12" max="16384" width="8.875" style="3" customWidth="1"/>
  </cols>
  <sheetData>
    <row r="1" spans="1:11" ht="39" customHeight="1">
      <c r="A1" s="310" t="s">
        <v>422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38.25" customHeight="1">
      <c r="A2" s="311" t="s">
        <v>419</v>
      </c>
      <c r="B2" s="313" t="s">
        <v>385</v>
      </c>
      <c r="C2" s="313"/>
      <c r="D2" s="313"/>
      <c r="E2" s="313"/>
      <c r="F2" s="313"/>
      <c r="G2" s="313"/>
      <c r="H2" s="313"/>
      <c r="I2" s="241"/>
      <c r="J2" s="241"/>
      <c r="K2" s="241"/>
    </row>
    <row r="3" spans="1:11" ht="105" customHeight="1">
      <c r="A3" s="312"/>
      <c r="B3" s="229" t="s">
        <v>309</v>
      </c>
      <c r="C3" s="229" t="s">
        <v>375</v>
      </c>
      <c r="D3" s="229" t="s">
        <v>300</v>
      </c>
      <c r="E3" s="229" t="s">
        <v>12</v>
      </c>
      <c r="F3" s="229" t="s">
        <v>13</v>
      </c>
      <c r="G3" s="229" t="s">
        <v>79</v>
      </c>
      <c r="H3" s="232" t="s">
        <v>244</v>
      </c>
      <c r="I3" s="237"/>
      <c r="J3" s="238"/>
      <c r="K3" s="238"/>
    </row>
    <row r="4" spans="1:11" ht="16.5" customHeight="1">
      <c r="A4" s="51" t="s">
        <v>370</v>
      </c>
      <c r="B4" s="25"/>
      <c r="C4" s="25"/>
      <c r="D4" s="25"/>
      <c r="E4" s="25"/>
      <c r="F4" s="25"/>
      <c r="G4" s="25"/>
      <c r="H4" s="230">
        <f>B4+C4+D4+E4+F4+G4</f>
        <v>0</v>
      </c>
      <c r="I4" s="239"/>
      <c r="J4" s="239"/>
      <c r="K4" s="239"/>
    </row>
    <row r="5" spans="1:11" ht="15.75">
      <c r="A5" s="231" t="s">
        <v>372</v>
      </c>
      <c r="B5" s="25"/>
      <c r="C5" s="25"/>
      <c r="D5" s="25"/>
      <c r="E5" s="25"/>
      <c r="F5" s="25"/>
      <c r="G5" s="25"/>
      <c r="H5" s="230">
        <f>B5+C5+D5+E5+F5+G5</f>
        <v>0</v>
      </c>
      <c r="I5" s="239"/>
      <c r="J5" s="239"/>
      <c r="K5" s="239"/>
    </row>
    <row r="6" spans="1:11" ht="15.75">
      <c r="A6" s="97" t="s">
        <v>371</v>
      </c>
      <c r="B6" s="25"/>
      <c r="C6" s="25"/>
      <c r="D6" s="25"/>
      <c r="E6" s="25"/>
      <c r="F6" s="25"/>
      <c r="G6" s="25"/>
      <c r="H6" s="230">
        <f>B6+C6+D6+E6+F6+G6</f>
        <v>0</v>
      </c>
      <c r="I6" s="239"/>
      <c r="J6" s="239"/>
      <c r="K6" s="239"/>
    </row>
    <row r="7" spans="1:11" ht="15.75">
      <c r="A7" s="97" t="s">
        <v>338</v>
      </c>
      <c r="B7" s="25"/>
      <c r="C7" s="25"/>
      <c r="D7" s="25"/>
      <c r="E7" s="25"/>
      <c r="F7" s="25"/>
      <c r="G7" s="25"/>
      <c r="H7" s="230">
        <f>B7+C7+D7+E7+F7+G7</f>
        <v>0</v>
      </c>
      <c r="I7" s="239"/>
      <c r="J7" s="239"/>
      <c r="K7" s="239"/>
    </row>
    <row r="8" spans="1:11" ht="15.75">
      <c r="A8" s="228" t="s">
        <v>373</v>
      </c>
      <c r="B8" s="230">
        <f aca="true" t="shared" si="0" ref="B8:H8">SUM(B4:B7)</f>
        <v>0</v>
      </c>
      <c r="C8" s="230">
        <f t="shared" si="0"/>
        <v>0</v>
      </c>
      <c r="D8" s="230">
        <f t="shared" si="0"/>
        <v>0</v>
      </c>
      <c r="E8" s="230">
        <f t="shared" si="0"/>
        <v>0</v>
      </c>
      <c r="F8" s="230">
        <f t="shared" si="0"/>
        <v>0</v>
      </c>
      <c r="G8" s="230">
        <f t="shared" si="0"/>
        <v>0</v>
      </c>
      <c r="H8" s="230">
        <f t="shared" si="0"/>
        <v>0</v>
      </c>
      <c r="I8" s="240"/>
      <c r="J8" s="240"/>
      <c r="K8" s="240"/>
    </row>
    <row r="9" spans="1:11" ht="15.75">
      <c r="A9" s="242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3" ht="12.75">
      <c r="A10" s="58"/>
      <c r="B10" s="58"/>
      <c r="C10" s="58"/>
    </row>
    <row r="11" spans="1:11" ht="63" customHeight="1">
      <c r="A11" s="311" t="s">
        <v>420</v>
      </c>
      <c r="B11" s="229" t="s">
        <v>377</v>
      </c>
      <c r="C11" s="229" t="s">
        <v>378</v>
      </c>
      <c r="D11" s="229" t="s">
        <v>379</v>
      </c>
      <c r="E11" s="229" t="s">
        <v>380</v>
      </c>
      <c r="F11" s="232" t="s">
        <v>244</v>
      </c>
      <c r="H11" s="8"/>
      <c r="I11" s="237"/>
      <c r="J11" s="238"/>
      <c r="K11" s="238"/>
    </row>
    <row r="12" spans="1:11" ht="21.75" customHeight="1">
      <c r="A12" s="312"/>
      <c r="B12" s="25"/>
      <c r="C12" s="25"/>
      <c r="D12" s="25"/>
      <c r="E12" s="25"/>
      <c r="F12" s="230">
        <f>SUM(F8)</f>
        <v>0</v>
      </c>
      <c r="H12" s="8"/>
      <c r="I12" s="110"/>
      <c r="J12" s="110"/>
      <c r="K12" s="110"/>
    </row>
    <row r="13" spans="1:3" ht="12.75">
      <c r="A13" s="21"/>
      <c r="B13" s="21"/>
      <c r="C13" s="21"/>
    </row>
  </sheetData>
  <sheetProtection/>
  <mergeCells count="4">
    <mergeCell ref="A1:K1"/>
    <mergeCell ref="A2:A3"/>
    <mergeCell ref="B2:H2"/>
    <mergeCell ref="A11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F24" sqref="F24"/>
    </sheetView>
  </sheetViews>
  <sheetFormatPr defaultColWidth="9.00390625" defaultRowHeight="12.75"/>
  <cols>
    <col min="1" max="1" width="5.125" style="9" customWidth="1"/>
    <col min="2" max="2" width="26.125" style="10" customWidth="1"/>
    <col min="3" max="3" width="8.75390625" style="9" customWidth="1"/>
    <col min="4" max="4" width="7.875" style="9" customWidth="1"/>
    <col min="5" max="5" width="9.375" style="9" customWidth="1"/>
    <col min="6" max="6" width="8.625" style="9" customWidth="1"/>
    <col min="7" max="7" width="8.125" style="9" customWidth="1"/>
    <col min="8" max="8" width="10.125" style="9" customWidth="1"/>
    <col min="9" max="9" width="8.75390625" style="9" customWidth="1"/>
    <col min="10" max="10" width="13.75390625" style="9" customWidth="1"/>
    <col min="11" max="16384" width="9.125" style="10" customWidth="1"/>
  </cols>
  <sheetData>
    <row r="1" spans="1:10" ht="14.25">
      <c r="A1" s="318" t="s">
        <v>306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1.25">
      <c r="A2" s="39"/>
      <c r="B2" s="40"/>
      <c r="C2" s="39"/>
      <c r="D2" s="39"/>
      <c r="E2" s="39"/>
      <c r="F2" s="39"/>
      <c r="G2" s="39"/>
      <c r="H2" s="41"/>
      <c r="I2" s="41"/>
      <c r="J2" s="41"/>
    </row>
    <row r="3" spans="1:10" ht="12.75" customHeight="1">
      <c r="A3" s="316" t="s">
        <v>92</v>
      </c>
      <c r="B3" s="316" t="s">
        <v>10</v>
      </c>
      <c r="C3" s="319" t="s">
        <v>129</v>
      </c>
      <c r="D3" s="320"/>
      <c r="E3" s="320"/>
      <c r="F3" s="320"/>
      <c r="G3" s="320"/>
      <c r="H3" s="321"/>
      <c r="I3" s="316" t="s">
        <v>11</v>
      </c>
      <c r="J3" s="314" t="s">
        <v>237</v>
      </c>
    </row>
    <row r="4" spans="1:10" ht="31.5" customHeight="1">
      <c r="A4" s="317"/>
      <c r="B4" s="317"/>
      <c r="C4" s="63" t="s">
        <v>309</v>
      </c>
      <c r="D4" s="63" t="s">
        <v>78</v>
      </c>
      <c r="E4" s="63" t="s">
        <v>300</v>
      </c>
      <c r="F4" s="63" t="s">
        <v>12</v>
      </c>
      <c r="G4" s="63" t="s">
        <v>13</v>
      </c>
      <c r="H4" s="63" t="s">
        <v>79</v>
      </c>
      <c r="I4" s="317"/>
      <c r="J4" s="315"/>
    </row>
    <row r="5" spans="1:10" ht="11.25" customHeight="1">
      <c r="A5" s="64" t="s">
        <v>1</v>
      </c>
      <c r="B5" s="64" t="s">
        <v>14</v>
      </c>
      <c r="C5" s="65"/>
      <c r="D5" s="65"/>
      <c r="E5" s="65"/>
      <c r="F5" s="65"/>
      <c r="G5" s="65"/>
      <c r="H5" s="65"/>
      <c r="I5" s="66"/>
      <c r="J5" s="67"/>
    </row>
    <row r="6" spans="1:10" ht="12" customHeight="1">
      <c r="A6" s="43" t="s">
        <v>15</v>
      </c>
      <c r="B6" s="44" t="s">
        <v>17</v>
      </c>
      <c r="C6" s="45"/>
      <c r="D6" s="45"/>
      <c r="E6" s="45"/>
      <c r="F6" s="45"/>
      <c r="G6" s="45"/>
      <c r="H6" s="45"/>
      <c r="I6" s="69">
        <f>C6+D6+E6+F6+G6+H6</f>
        <v>0</v>
      </c>
      <c r="J6" s="140">
        <f>I6/I25</f>
        <v>0</v>
      </c>
    </row>
    <row r="7" spans="1:10" ht="12" customHeight="1">
      <c r="A7" s="43" t="s">
        <v>16</v>
      </c>
      <c r="B7" s="44" t="s">
        <v>67</v>
      </c>
      <c r="C7" s="45"/>
      <c r="D7" s="45"/>
      <c r="E7" s="45"/>
      <c r="F7" s="45"/>
      <c r="G7" s="45"/>
      <c r="H7" s="45"/>
      <c r="I7" s="69">
        <f aca="true" t="shared" si="0" ref="I7:I25">C7+D7+E7+F7+G7+H7</f>
        <v>0</v>
      </c>
      <c r="J7" s="140">
        <f>I7/I25</f>
        <v>0</v>
      </c>
    </row>
    <row r="8" spans="1:10" ht="13.5" customHeight="1">
      <c r="A8" s="42" t="s">
        <v>18</v>
      </c>
      <c r="B8" s="44" t="s">
        <v>236</v>
      </c>
      <c r="C8" s="45"/>
      <c r="D8" s="45">
        <v>3</v>
      </c>
      <c r="E8" s="45"/>
      <c r="F8" s="45"/>
      <c r="G8" s="45"/>
      <c r="H8" s="45"/>
      <c r="I8" s="69">
        <f t="shared" si="0"/>
        <v>3</v>
      </c>
      <c r="J8" s="140">
        <f>I8/I25</f>
        <v>1</v>
      </c>
    </row>
    <row r="9" spans="1:10" ht="9.75" customHeight="1">
      <c r="A9" s="42"/>
      <c r="B9" s="42"/>
      <c r="C9" s="45">
        <f aca="true" t="shared" si="1" ref="C9:H9">C6+C7+C8</f>
        <v>0</v>
      </c>
      <c r="D9" s="45">
        <f t="shared" si="1"/>
        <v>3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69">
        <f t="shared" si="0"/>
        <v>3</v>
      </c>
      <c r="J9" s="140"/>
    </row>
    <row r="10" spans="1:10" ht="26.25" customHeight="1">
      <c r="A10" s="64" t="s">
        <v>2</v>
      </c>
      <c r="B10" s="70" t="s">
        <v>19</v>
      </c>
      <c r="C10" s="68"/>
      <c r="D10" s="68"/>
      <c r="E10" s="68"/>
      <c r="F10" s="68"/>
      <c r="G10" s="68"/>
      <c r="H10" s="68"/>
      <c r="I10" s="69"/>
      <c r="J10" s="140"/>
    </row>
    <row r="11" spans="1:10" ht="12.75">
      <c r="A11" s="42" t="s">
        <v>20</v>
      </c>
      <c r="B11" s="44" t="s">
        <v>22</v>
      </c>
      <c r="C11" s="45"/>
      <c r="D11" s="45"/>
      <c r="E11" s="45"/>
      <c r="F11" s="45"/>
      <c r="G11" s="45"/>
      <c r="H11" s="45"/>
      <c r="I11" s="69">
        <f t="shared" si="0"/>
        <v>0</v>
      </c>
      <c r="J11" s="140">
        <f>I11/I25</f>
        <v>0</v>
      </c>
    </row>
    <row r="12" spans="1:14" ht="12.75">
      <c r="A12" s="43" t="s">
        <v>21</v>
      </c>
      <c r="B12" s="44" t="s">
        <v>23</v>
      </c>
      <c r="C12" s="45"/>
      <c r="D12" s="45"/>
      <c r="E12" s="45"/>
      <c r="F12" s="45"/>
      <c r="G12" s="45"/>
      <c r="H12" s="45"/>
      <c r="I12" s="69">
        <f t="shared" si="0"/>
        <v>0</v>
      </c>
      <c r="J12" s="140">
        <f>I12/I25</f>
        <v>0</v>
      </c>
      <c r="N12" s="250"/>
    </row>
    <row r="13" spans="1:10" ht="12.75">
      <c r="A13" s="42" t="s">
        <v>425</v>
      </c>
      <c r="B13" s="44" t="s">
        <v>426</v>
      </c>
      <c r="C13" s="45"/>
      <c r="D13" s="45">
        <v>3</v>
      </c>
      <c r="E13" s="45"/>
      <c r="F13" s="45"/>
      <c r="G13" s="45"/>
      <c r="H13" s="45"/>
      <c r="I13" s="69">
        <f t="shared" si="0"/>
        <v>3</v>
      </c>
      <c r="J13" s="140">
        <f>I13/I25</f>
        <v>1</v>
      </c>
    </row>
    <row r="14" spans="1:10" s="11" customFormat="1" ht="9.75" customHeight="1">
      <c r="A14" s="42"/>
      <c r="B14" s="42"/>
      <c r="C14" s="45">
        <f aca="true" t="shared" si="2" ref="C14:H14">C11+C12+C13</f>
        <v>0</v>
      </c>
      <c r="D14" s="45">
        <f t="shared" si="2"/>
        <v>3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69">
        <f t="shared" si="0"/>
        <v>3</v>
      </c>
      <c r="J14" s="140"/>
    </row>
    <row r="15" spans="1:10" ht="12.75">
      <c r="A15" s="64" t="s">
        <v>3</v>
      </c>
      <c r="B15" s="64" t="s">
        <v>427</v>
      </c>
      <c r="C15" s="68"/>
      <c r="D15" s="68"/>
      <c r="E15" s="68"/>
      <c r="F15" s="68"/>
      <c r="G15" s="68"/>
      <c r="H15" s="68"/>
      <c r="I15" s="69"/>
      <c r="J15" s="140"/>
    </row>
    <row r="16" spans="1:10" ht="12.75">
      <c r="A16" s="42" t="s">
        <v>24</v>
      </c>
      <c r="B16" s="44" t="s">
        <v>298</v>
      </c>
      <c r="C16" s="45"/>
      <c r="D16" s="45">
        <v>3</v>
      </c>
      <c r="E16" s="45"/>
      <c r="F16" s="45"/>
      <c r="G16" s="45"/>
      <c r="H16" s="45"/>
      <c r="I16" s="69">
        <f t="shared" si="0"/>
        <v>3</v>
      </c>
      <c r="J16" s="140">
        <f>I16/I25</f>
        <v>1</v>
      </c>
    </row>
    <row r="17" spans="1:10" ht="16.5" customHeight="1">
      <c r="A17" s="42" t="s">
        <v>25</v>
      </c>
      <c r="B17" s="44" t="s">
        <v>299</v>
      </c>
      <c r="C17" s="45"/>
      <c r="D17" s="45"/>
      <c r="E17" s="45"/>
      <c r="F17" s="45"/>
      <c r="G17" s="45"/>
      <c r="H17" s="45"/>
      <c r="I17" s="69">
        <f t="shared" si="0"/>
        <v>0</v>
      </c>
      <c r="J17" s="140">
        <f>I17/I25</f>
        <v>0</v>
      </c>
    </row>
    <row r="18" spans="1:10" s="11" customFormat="1" ht="9.75" customHeight="1">
      <c r="A18" s="42"/>
      <c r="B18" s="42"/>
      <c r="C18" s="45">
        <f aca="true" t="shared" si="3" ref="C18:H18">C16+C17</f>
        <v>0</v>
      </c>
      <c r="D18" s="45">
        <f t="shared" si="3"/>
        <v>3</v>
      </c>
      <c r="E18" s="45">
        <f t="shared" si="3"/>
        <v>0</v>
      </c>
      <c r="F18" s="45">
        <f t="shared" si="3"/>
        <v>0</v>
      </c>
      <c r="G18" s="45">
        <f t="shared" si="3"/>
        <v>0</v>
      </c>
      <c r="H18" s="45">
        <f t="shared" si="3"/>
        <v>0</v>
      </c>
      <c r="I18" s="69">
        <f t="shared" si="0"/>
        <v>3</v>
      </c>
      <c r="J18" s="140"/>
    </row>
    <row r="19" spans="1:10" ht="12.75">
      <c r="A19" s="71" t="s">
        <v>4</v>
      </c>
      <c r="B19" s="64" t="s">
        <v>428</v>
      </c>
      <c r="C19" s="68"/>
      <c r="D19" s="68"/>
      <c r="E19" s="68"/>
      <c r="F19" s="68"/>
      <c r="G19" s="68"/>
      <c r="H19" s="68"/>
      <c r="I19" s="69"/>
      <c r="J19" s="140"/>
    </row>
    <row r="20" spans="1:10" ht="12.75">
      <c r="A20" s="42" t="s">
        <v>26</v>
      </c>
      <c r="B20" s="44" t="s">
        <v>28</v>
      </c>
      <c r="C20" s="45"/>
      <c r="D20" s="45"/>
      <c r="E20" s="45"/>
      <c r="F20" s="45"/>
      <c r="G20" s="45"/>
      <c r="H20" s="45"/>
      <c r="I20" s="69">
        <f t="shared" si="0"/>
        <v>0</v>
      </c>
      <c r="J20" s="140">
        <f>I20/I25</f>
        <v>0</v>
      </c>
    </row>
    <row r="21" spans="1:10" ht="12.75">
      <c r="A21" s="42" t="s">
        <v>27</v>
      </c>
      <c r="B21" s="44" t="s">
        <v>29</v>
      </c>
      <c r="C21" s="45"/>
      <c r="D21" s="45"/>
      <c r="E21" s="45"/>
      <c r="F21" s="45"/>
      <c r="G21" s="45"/>
      <c r="H21" s="45"/>
      <c r="I21" s="69">
        <f t="shared" si="0"/>
        <v>0</v>
      </c>
      <c r="J21" s="140">
        <f>I21/I25</f>
        <v>0</v>
      </c>
    </row>
    <row r="22" spans="1:10" ht="12.75">
      <c r="A22" s="42" t="s">
        <v>429</v>
      </c>
      <c r="B22" s="44" t="s">
        <v>30</v>
      </c>
      <c r="C22" s="45"/>
      <c r="D22" s="45"/>
      <c r="E22" s="45"/>
      <c r="F22" s="45"/>
      <c r="G22" s="45"/>
      <c r="H22" s="45"/>
      <c r="I22" s="69">
        <f t="shared" si="0"/>
        <v>0</v>
      </c>
      <c r="J22" s="140">
        <f>I22/I25</f>
        <v>0</v>
      </c>
    </row>
    <row r="23" spans="1:10" ht="12.75">
      <c r="A23" s="43" t="s">
        <v>430</v>
      </c>
      <c r="B23" s="44" t="s">
        <v>31</v>
      </c>
      <c r="C23" s="45"/>
      <c r="D23" s="45"/>
      <c r="E23" s="45"/>
      <c r="F23" s="45"/>
      <c r="G23" s="45"/>
      <c r="H23" s="45"/>
      <c r="I23" s="69">
        <f t="shared" si="0"/>
        <v>0</v>
      </c>
      <c r="J23" s="140">
        <f>I23/I25</f>
        <v>0</v>
      </c>
    </row>
    <row r="24" spans="1:10" s="11" customFormat="1" ht="12.75">
      <c r="A24" s="46" t="s">
        <v>431</v>
      </c>
      <c r="B24" s="47" t="s">
        <v>432</v>
      </c>
      <c r="C24" s="45"/>
      <c r="D24" s="45">
        <v>3</v>
      </c>
      <c r="E24" s="45"/>
      <c r="F24" s="45"/>
      <c r="G24" s="45"/>
      <c r="H24" s="45"/>
      <c r="I24" s="69">
        <f t="shared" si="0"/>
        <v>3</v>
      </c>
      <c r="J24" s="140">
        <f>I24/I25</f>
        <v>1</v>
      </c>
    </row>
    <row r="25" spans="1:10" ht="25.5">
      <c r="A25" s="201"/>
      <c r="B25" s="204" t="s">
        <v>130</v>
      </c>
      <c r="C25" s="202">
        <f aca="true" t="shared" si="4" ref="C25:H25">SUM(C23:C24)</f>
        <v>0</v>
      </c>
      <c r="D25" s="202">
        <f t="shared" si="4"/>
        <v>3</v>
      </c>
      <c r="E25" s="202">
        <f t="shared" si="4"/>
        <v>0</v>
      </c>
      <c r="F25" s="202">
        <f t="shared" si="4"/>
        <v>0</v>
      </c>
      <c r="G25" s="202">
        <f t="shared" si="4"/>
        <v>0</v>
      </c>
      <c r="H25" s="202">
        <f t="shared" si="4"/>
        <v>0</v>
      </c>
      <c r="I25" s="69">
        <f t="shared" si="0"/>
        <v>3</v>
      </c>
      <c r="J25" s="140"/>
    </row>
    <row r="26" spans="1:10" s="11" customFormat="1" ht="12.75">
      <c r="A26" s="203"/>
      <c r="B26" s="251" t="s">
        <v>424</v>
      </c>
      <c r="C26" s="252">
        <f>C25/I25</f>
        <v>0</v>
      </c>
      <c r="D26" s="253">
        <f>D25/I25</f>
        <v>1</v>
      </c>
      <c r="E26" s="253">
        <f>E25/I25</f>
        <v>0</v>
      </c>
      <c r="F26" s="253">
        <f>F25/I25</f>
        <v>0</v>
      </c>
      <c r="G26" s="253">
        <f>G25/I25</f>
        <v>0</v>
      </c>
      <c r="H26" s="253">
        <f>H25/I25</f>
        <v>0</v>
      </c>
      <c r="I26" s="253">
        <f>SUM(C26:H26)</f>
        <v>1</v>
      </c>
      <c r="J26" s="141"/>
    </row>
    <row r="27" spans="3:8" ht="11.25">
      <c r="C27" s="10"/>
      <c r="D27" s="10"/>
      <c r="E27" s="10"/>
      <c r="F27" s="10"/>
      <c r="G27" s="10"/>
      <c r="H27" s="10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6">
      <selection activeCell="B25" sqref="B25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7.125" style="0" customWidth="1"/>
    <col min="4" max="4" width="10.125" style="0" bestFit="1" customWidth="1"/>
    <col min="5" max="5" width="8.875" style="0" bestFit="1" customWidth="1"/>
    <col min="6" max="7" width="15.25390625" style="0" customWidth="1"/>
    <col min="8" max="8" width="12.25390625" style="0" customWidth="1"/>
    <col min="9" max="9" width="12.125" style="0" customWidth="1"/>
  </cols>
  <sheetData>
    <row r="1" spans="1:9" ht="15.75" customHeight="1">
      <c r="A1" s="323" t="s">
        <v>393</v>
      </c>
      <c r="B1" s="323"/>
      <c r="C1" s="323"/>
      <c r="D1" s="323"/>
      <c r="E1" s="323"/>
      <c r="F1" s="323"/>
      <c r="G1" s="323"/>
      <c r="H1" s="323"/>
      <c r="I1" s="323"/>
    </row>
    <row r="2" spans="1:7" ht="15.75">
      <c r="A2" s="37"/>
      <c r="B2" s="37"/>
      <c r="C2" s="37"/>
      <c r="D2" s="37"/>
      <c r="E2" s="37"/>
      <c r="F2" s="37"/>
      <c r="G2" s="37"/>
    </row>
    <row r="3" spans="1:9" ht="66" customHeight="1">
      <c r="A3" s="30" t="s">
        <v>92</v>
      </c>
      <c r="B3" s="54" t="s">
        <v>199</v>
      </c>
      <c r="C3" s="54" t="s">
        <v>391</v>
      </c>
      <c r="D3" s="186" t="s">
        <v>249</v>
      </c>
      <c r="E3" s="186" t="s">
        <v>330</v>
      </c>
      <c r="F3" s="54" t="s">
        <v>308</v>
      </c>
      <c r="G3" s="379" t="s">
        <v>462</v>
      </c>
      <c r="H3" s="54" t="s">
        <v>390</v>
      </c>
      <c r="I3" s="186" t="s">
        <v>461</v>
      </c>
    </row>
    <row r="4" spans="1:9" ht="47.25" customHeight="1">
      <c r="A4" s="100">
        <v>1</v>
      </c>
      <c r="B4" s="51" t="s">
        <v>476</v>
      </c>
      <c r="C4" s="25" t="s">
        <v>530</v>
      </c>
      <c r="D4" s="25" t="s">
        <v>477</v>
      </c>
      <c r="E4" s="25" t="s">
        <v>478</v>
      </c>
      <c r="F4" s="25" t="s">
        <v>479</v>
      </c>
      <c r="G4" s="25" t="s">
        <v>480</v>
      </c>
      <c r="H4" s="25">
        <v>120</v>
      </c>
      <c r="I4" s="25" t="s">
        <v>481</v>
      </c>
    </row>
    <row r="5" spans="1:9" ht="55.5" customHeight="1">
      <c r="A5" s="100">
        <v>2</v>
      </c>
      <c r="B5" s="51" t="s">
        <v>476</v>
      </c>
      <c r="C5" s="25" t="s">
        <v>531</v>
      </c>
      <c r="D5" s="25" t="s">
        <v>477</v>
      </c>
      <c r="E5" s="25" t="s">
        <v>478</v>
      </c>
      <c r="F5" s="25" t="s">
        <v>479</v>
      </c>
      <c r="G5" s="25" t="s">
        <v>480</v>
      </c>
      <c r="H5" s="25">
        <v>30</v>
      </c>
      <c r="I5" s="25" t="s">
        <v>481</v>
      </c>
    </row>
    <row r="6" spans="1:9" ht="47.25" customHeight="1">
      <c r="A6" s="100">
        <v>3</v>
      </c>
      <c r="B6" s="51" t="s">
        <v>476</v>
      </c>
      <c r="C6" s="25" t="s">
        <v>532</v>
      </c>
      <c r="D6" s="25" t="s">
        <v>477</v>
      </c>
      <c r="E6" s="25" t="s">
        <v>478</v>
      </c>
      <c r="F6" s="25" t="s">
        <v>479</v>
      </c>
      <c r="G6" s="25" t="s">
        <v>480</v>
      </c>
      <c r="H6" s="25">
        <v>30</v>
      </c>
      <c r="I6" s="25" t="s">
        <v>481</v>
      </c>
    </row>
    <row r="7" spans="1:9" ht="47.25">
      <c r="A7" s="101">
        <v>4</v>
      </c>
      <c r="B7" s="51" t="s">
        <v>482</v>
      </c>
      <c r="C7" s="25" t="s">
        <v>531</v>
      </c>
      <c r="D7" s="25" t="s">
        <v>483</v>
      </c>
      <c r="E7" s="25" t="s">
        <v>484</v>
      </c>
      <c r="F7" s="25" t="s">
        <v>485</v>
      </c>
      <c r="G7" s="25" t="s">
        <v>480</v>
      </c>
      <c r="H7" s="25">
        <v>59</v>
      </c>
      <c r="I7" s="25" t="s">
        <v>481</v>
      </c>
    </row>
    <row r="8" spans="1:9" ht="47.25">
      <c r="A8" s="101">
        <v>5</v>
      </c>
      <c r="B8" s="51" t="s">
        <v>482</v>
      </c>
      <c r="C8" s="25" t="s">
        <v>504</v>
      </c>
      <c r="D8" s="25" t="s">
        <v>483</v>
      </c>
      <c r="E8" s="25" t="s">
        <v>484</v>
      </c>
      <c r="F8" s="25" t="s">
        <v>485</v>
      </c>
      <c r="G8" s="25" t="s">
        <v>480</v>
      </c>
      <c r="H8" s="25">
        <v>58</v>
      </c>
      <c r="I8" s="25" t="s">
        <v>481</v>
      </c>
    </row>
    <row r="9" spans="1:9" ht="47.25">
      <c r="A9" s="61">
        <v>6</v>
      </c>
      <c r="B9" s="51" t="s">
        <v>482</v>
      </c>
      <c r="C9" s="25" t="s">
        <v>533</v>
      </c>
      <c r="D9" s="25" t="s">
        <v>483</v>
      </c>
      <c r="E9" s="25" t="s">
        <v>484</v>
      </c>
      <c r="F9" s="25" t="s">
        <v>485</v>
      </c>
      <c r="G9" s="25" t="s">
        <v>480</v>
      </c>
      <c r="H9" s="25">
        <v>58</v>
      </c>
      <c r="I9" s="25" t="s">
        <v>481</v>
      </c>
    </row>
    <row r="10" spans="1:9" ht="47.25">
      <c r="A10" s="61">
        <v>7</v>
      </c>
      <c r="B10" s="51" t="s">
        <v>482</v>
      </c>
      <c r="C10" s="25" t="s">
        <v>532</v>
      </c>
      <c r="D10" s="25" t="s">
        <v>483</v>
      </c>
      <c r="E10" s="25" t="s">
        <v>484</v>
      </c>
      <c r="F10" s="25" t="s">
        <v>485</v>
      </c>
      <c r="G10" s="25" t="s">
        <v>480</v>
      </c>
      <c r="H10" s="25">
        <v>58</v>
      </c>
      <c r="I10" s="25" t="s">
        <v>481</v>
      </c>
    </row>
    <row r="11" spans="1:9" ht="47.25">
      <c r="A11" s="61">
        <v>8</v>
      </c>
      <c r="B11" s="51" t="s">
        <v>482</v>
      </c>
      <c r="C11" s="25" t="s">
        <v>534</v>
      </c>
      <c r="D11" s="25" t="s">
        <v>483</v>
      </c>
      <c r="E11" s="25" t="s">
        <v>484</v>
      </c>
      <c r="F11" s="25" t="s">
        <v>485</v>
      </c>
      <c r="G11" s="25" t="s">
        <v>480</v>
      </c>
      <c r="H11" s="25">
        <v>58</v>
      </c>
      <c r="I11" s="25" t="s">
        <v>481</v>
      </c>
    </row>
    <row r="12" spans="1:9" ht="46.5" customHeight="1">
      <c r="A12" s="61">
        <v>9</v>
      </c>
      <c r="B12" s="51" t="s">
        <v>482</v>
      </c>
      <c r="C12" s="25" t="s">
        <v>535</v>
      </c>
      <c r="D12" s="25" t="s">
        <v>483</v>
      </c>
      <c r="E12" s="25" t="s">
        <v>484</v>
      </c>
      <c r="F12" s="25" t="s">
        <v>485</v>
      </c>
      <c r="G12" s="25" t="s">
        <v>480</v>
      </c>
      <c r="H12" s="25">
        <v>20</v>
      </c>
      <c r="I12" s="25" t="s">
        <v>481</v>
      </c>
    </row>
    <row r="13" spans="1:9" ht="47.25">
      <c r="A13" s="61">
        <v>10</v>
      </c>
      <c r="B13" s="51" t="s">
        <v>482</v>
      </c>
      <c r="C13" s="25" t="s">
        <v>536</v>
      </c>
      <c r="D13" s="25" t="s">
        <v>483</v>
      </c>
      <c r="E13" s="25" t="s">
        <v>484</v>
      </c>
      <c r="F13" s="25" t="s">
        <v>485</v>
      </c>
      <c r="G13" s="25" t="s">
        <v>480</v>
      </c>
      <c r="H13" s="25">
        <v>30</v>
      </c>
      <c r="I13" s="25" t="s">
        <v>481</v>
      </c>
    </row>
    <row r="14" spans="1:9" ht="47.25">
      <c r="A14" s="61">
        <v>11</v>
      </c>
      <c r="B14" s="51" t="s">
        <v>482</v>
      </c>
      <c r="C14" s="25" t="s">
        <v>537</v>
      </c>
      <c r="D14" s="25" t="s">
        <v>483</v>
      </c>
      <c r="E14" s="25" t="s">
        <v>484</v>
      </c>
      <c r="F14" s="25" t="s">
        <v>485</v>
      </c>
      <c r="G14" s="25" t="s">
        <v>480</v>
      </c>
      <c r="H14" s="25">
        <v>22</v>
      </c>
      <c r="I14" s="25" t="s">
        <v>481</v>
      </c>
    </row>
    <row r="15" spans="1:9" ht="47.25">
      <c r="A15" s="61">
        <v>12</v>
      </c>
      <c r="B15" s="51" t="s">
        <v>482</v>
      </c>
      <c r="C15" s="25" t="s">
        <v>538</v>
      </c>
      <c r="D15" s="25" t="s">
        <v>483</v>
      </c>
      <c r="E15" s="25" t="s">
        <v>484</v>
      </c>
      <c r="F15" s="25" t="s">
        <v>485</v>
      </c>
      <c r="G15" s="25" t="s">
        <v>480</v>
      </c>
      <c r="H15" s="25">
        <v>30</v>
      </c>
      <c r="I15" s="25" t="s">
        <v>481</v>
      </c>
    </row>
    <row r="16" spans="1:9" ht="63">
      <c r="A16" s="61">
        <v>13</v>
      </c>
      <c r="B16" s="51" t="s">
        <v>486</v>
      </c>
      <c r="C16" s="25" t="s">
        <v>487</v>
      </c>
      <c r="D16" s="25" t="s">
        <v>488</v>
      </c>
      <c r="E16" s="25" t="s">
        <v>489</v>
      </c>
      <c r="F16" s="25" t="s">
        <v>485</v>
      </c>
      <c r="G16" s="25" t="s">
        <v>480</v>
      </c>
      <c r="H16" s="25">
        <v>36</v>
      </c>
      <c r="I16" s="25" t="s">
        <v>481</v>
      </c>
    </row>
    <row r="17" spans="1:9" ht="63">
      <c r="A17" s="61">
        <v>14</v>
      </c>
      <c r="B17" s="51" t="s">
        <v>486</v>
      </c>
      <c r="C17" s="25" t="s">
        <v>504</v>
      </c>
      <c r="D17" s="25" t="s">
        <v>488</v>
      </c>
      <c r="E17" s="25" t="s">
        <v>489</v>
      </c>
      <c r="F17" s="25" t="s">
        <v>485</v>
      </c>
      <c r="G17" s="25" t="s">
        <v>480</v>
      </c>
      <c r="H17" s="25">
        <v>16</v>
      </c>
      <c r="I17" s="25" t="s">
        <v>481</v>
      </c>
    </row>
    <row r="18" spans="1:9" ht="63">
      <c r="A18" s="61">
        <v>15</v>
      </c>
      <c r="B18" s="51" t="s">
        <v>486</v>
      </c>
      <c r="C18" s="25" t="s">
        <v>533</v>
      </c>
      <c r="D18" s="25" t="s">
        <v>488</v>
      </c>
      <c r="E18" s="25" t="s">
        <v>489</v>
      </c>
      <c r="F18" s="25" t="s">
        <v>485</v>
      </c>
      <c r="G18" s="25" t="s">
        <v>480</v>
      </c>
      <c r="H18" s="25">
        <v>20</v>
      </c>
      <c r="I18" s="25" t="s">
        <v>481</v>
      </c>
    </row>
    <row r="19" spans="1:9" ht="63">
      <c r="A19" s="61">
        <v>16</v>
      </c>
      <c r="B19" s="51" t="s">
        <v>486</v>
      </c>
      <c r="C19" s="25" t="s">
        <v>535</v>
      </c>
      <c r="D19" s="25" t="s">
        <v>488</v>
      </c>
      <c r="E19" s="25" t="s">
        <v>489</v>
      </c>
      <c r="F19" s="25" t="s">
        <v>485</v>
      </c>
      <c r="G19" s="25" t="s">
        <v>480</v>
      </c>
      <c r="H19" s="25">
        <v>10</v>
      </c>
      <c r="I19" s="25" t="s">
        <v>481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0.375" style="0" customWidth="1"/>
    <col min="4" max="4" width="9.75390625" style="0" customWidth="1"/>
    <col min="5" max="5" width="11.00390625" style="0" customWidth="1"/>
    <col min="6" max="6" width="10.00390625" style="0" bestFit="1" customWidth="1"/>
    <col min="7" max="7" width="10.125" style="0" bestFit="1" customWidth="1"/>
    <col min="8" max="8" width="10.875" style="0" bestFit="1" customWidth="1"/>
    <col min="9" max="9" width="8.875" style="0" bestFit="1" customWidth="1"/>
    <col min="10" max="10" width="14.375" style="0" customWidth="1"/>
    <col min="11" max="11" width="12.75390625" style="0" customWidth="1"/>
    <col min="12" max="12" width="10.75390625" style="0" customWidth="1"/>
  </cols>
  <sheetData>
    <row r="1" spans="1:12" ht="15.75" customHeight="1">
      <c r="A1" s="323" t="s">
        <v>307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5.75">
      <c r="A2" s="301" t="s">
        <v>294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15.75">
      <c r="A3" s="301" t="s">
        <v>368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0" ht="15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3" ht="15.75" customHeight="1">
      <c r="A5" s="328" t="s">
        <v>321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13" ht="66" customHeight="1">
      <c r="A6" s="30" t="s">
        <v>92</v>
      </c>
      <c r="B6" s="30" t="s">
        <v>199</v>
      </c>
      <c r="C6" s="207" t="s">
        <v>391</v>
      </c>
      <c r="D6" s="215" t="s">
        <v>202</v>
      </c>
      <c r="E6" s="215" t="s">
        <v>83</v>
      </c>
      <c r="F6" s="215" t="s">
        <v>345</v>
      </c>
      <c r="G6" s="215" t="s">
        <v>249</v>
      </c>
      <c r="H6" s="215" t="s">
        <v>344</v>
      </c>
      <c r="I6" s="249" t="s">
        <v>330</v>
      </c>
      <c r="J6" s="215" t="s">
        <v>308</v>
      </c>
      <c r="K6" s="207" t="s">
        <v>343</v>
      </c>
      <c r="L6" s="207" t="s">
        <v>347</v>
      </c>
      <c r="M6" s="254" t="s">
        <v>461</v>
      </c>
    </row>
    <row r="7" spans="1:13" ht="47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97"/>
      <c r="L7" s="97"/>
      <c r="M7" s="61"/>
    </row>
    <row r="8" spans="1:13" ht="47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97"/>
      <c r="L8" s="97"/>
      <c r="M8" s="61"/>
    </row>
    <row r="9" spans="1:13" ht="47.25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97"/>
      <c r="L9" s="97"/>
      <c r="M9" s="61"/>
    </row>
    <row r="10" spans="1:4" ht="12.75">
      <c r="A10" s="2"/>
      <c r="B10" s="2"/>
      <c r="C10" s="2"/>
      <c r="D10" s="2"/>
    </row>
    <row r="11" spans="1:5" ht="47.25" customHeight="1">
      <c r="A11" s="33"/>
      <c r="B11" s="325" t="s">
        <v>421</v>
      </c>
      <c r="C11" s="326"/>
      <c r="D11" s="211"/>
      <c r="E11" s="33"/>
    </row>
    <row r="12" spans="1:5" ht="15.75">
      <c r="A12" s="33"/>
      <c r="B12" s="104"/>
      <c r="C12" s="33"/>
      <c r="D12" s="33"/>
      <c r="E12" s="33"/>
    </row>
    <row r="13" spans="1:10" ht="48" customHeight="1">
      <c r="A13" s="33"/>
      <c r="B13" s="325" t="s">
        <v>320</v>
      </c>
      <c r="C13" s="326"/>
      <c r="D13" s="211"/>
      <c r="E13" s="33"/>
      <c r="F13" s="324"/>
      <c r="G13" s="324"/>
      <c r="H13" s="324"/>
      <c r="I13" s="327"/>
      <c r="J13" s="327"/>
    </row>
    <row r="14" spans="1:10" ht="15.75">
      <c r="A14" s="33"/>
      <c r="B14" s="104"/>
      <c r="C14" s="33"/>
      <c r="D14" s="33"/>
      <c r="E14" s="33"/>
      <c r="F14" s="216"/>
      <c r="G14" s="216"/>
      <c r="H14" s="216"/>
      <c r="I14" s="217"/>
      <c r="J14" s="217"/>
    </row>
    <row r="15" spans="1:10" ht="45.75" customHeight="1">
      <c r="A15" s="33"/>
      <c r="B15" s="325" t="s">
        <v>346</v>
      </c>
      <c r="C15" s="326"/>
      <c r="D15" s="213"/>
      <c r="E15" s="33"/>
      <c r="F15" s="324"/>
      <c r="G15" s="324"/>
      <c r="H15" s="324"/>
      <c r="I15" s="327"/>
      <c r="J15" s="327"/>
    </row>
    <row r="18" spans="1:8" ht="12.75">
      <c r="A18" s="322"/>
      <c r="B18" s="305"/>
      <c r="C18" s="305"/>
      <c r="D18" s="305"/>
      <c r="E18" s="305"/>
      <c r="F18" s="305"/>
      <c r="G18" s="305"/>
      <c r="H18" s="305"/>
    </row>
    <row r="21" ht="46.5" customHeight="1"/>
  </sheetData>
  <sheetProtection/>
  <mergeCells count="12">
    <mergeCell ref="I13:J13"/>
    <mergeCell ref="I15:J15"/>
    <mergeCell ref="A1:L1"/>
    <mergeCell ref="A2:L2"/>
    <mergeCell ref="A3:L3"/>
    <mergeCell ref="A5:M5"/>
    <mergeCell ref="A18:H18"/>
    <mergeCell ref="F13:H13"/>
    <mergeCell ref="F15:H15"/>
    <mergeCell ref="B11:C11"/>
    <mergeCell ref="B13:C13"/>
    <mergeCell ref="B15:C15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х</cp:lastModifiedBy>
  <cp:lastPrinted>2016-12-15T11:05:20Z</cp:lastPrinted>
  <dcterms:created xsi:type="dcterms:W3CDTF">2003-01-08T04:17:33Z</dcterms:created>
  <dcterms:modified xsi:type="dcterms:W3CDTF">2016-12-16T13:26:06Z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